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https://wccgovtnz-my.sharepoint.com/personal/geoffrey_coe_wcc_govt_nz/Documents/Desktop/Post consultation documents/"/>
    </mc:Choice>
  </mc:AlternateContent>
  <xr:revisionPtr revIDLastSave="4" documentId="13_ncr:1_{7D625B07-15E0-4F10-A9B5-A2EFDF6F181A}" xr6:coauthVersionLast="45" xr6:coauthVersionMax="45" xr10:uidLastSave="{507B74B3-9A23-4DE5-844E-95446B27F0F5}"/>
  <bookViews>
    <workbookView xWindow="-28920" yWindow="-120" windowWidth="29040" windowHeight="17640" xr2:uid="{00000000-000D-0000-FFFF-FFFF00000000}"/>
  </bookViews>
  <sheets>
    <sheet name="STRATEGY- ACTIVITY DET 4 (OPX)R" sheetId="2" r:id="rId1"/>
    <sheet name="_defntmp_" sheetId="1" state="hidden" r:id="rId2"/>
  </sheets>
  <definedNames>
    <definedName name="Amount_YR01" localSheetId="1">#REF!</definedName>
    <definedName name="Amount_YR01" localSheetId="0">#REF!</definedName>
    <definedName name="Amount_YR02" localSheetId="1">#REF!</definedName>
    <definedName name="Amount_YR02" localSheetId="0">#REF!</definedName>
    <definedName name="Amount_YR03" localSheetId="1">#REF!</definedName>
    <definedName name="Amount_YR03" localSheetId="0">#REF!</definedName>
    <definedName name="Amount_YR04" localSheetId="1">#REF!</definedName>
    <definedName name="Amount_YR04" localSheetId="0">#REF!</definedName>
    <definedName name="Amount_YR05" localSheetId="1">#REF!</definedName>
    <definedName name="Amount_YR05" localSheetId="0">#REF!</definedName>
    <definedName name="Amount_YR06" localSheetId="1">#REF!</definedName>
    <definedName name="Amount_YR06" localSheetId="0">#REF!</definedName>
    <definedName name="Amount_YR07" localSheetId="1">#REF!</definedName>
    <definedName name="Amount_YR07" localSheetId="0">#REF!</definedName>
    <definedName name="Amount_YR08" localSheetId="1">#REF!</definedName>
    <definedName name="Amount_YR08" localSheetId="0">#REF!</definedName>
    <definedName name="Amount_YR09" localSheetId="1">#REF!</definedName>
    <definedName name="Amount_YR09" localSheetId="0">#REF!</definedName>
    <definedName name="Amount_YR10" localSheetId="1">#REF!</definedName>
    <definedName name="Amount_YR10" localSheetId="0">#REF!</definedName>
    <definedName name="dd" localSheetId="1" hidden="1">{#N/A,#N/A,FALSE,"2001-02";#N/A,#N/A,FALSE,"2001-02"}</definedName>
    <definedName name="dd" localSheetId="0" hidden="1">{#N/A,#N/A,FALSE,"2001-02";#N/A,#N/A,FALSE,"2001-02"}</definedName>
    <definedName name="_xlnm.Print_Titles" localSheetId="1">_defntmp_!$42:$43</definedName>
    <definedName name="_xlnm.Print_Titles" localSheetId="0">'STRATEGY- ACTIVITY DET 4 (OPX)R'!$7:$8</definedName>
    <definedName name="qwe" localSheetId="1" hidden="1">{#N/A,#N/A,FALSE,"2001-02";#N/A,#N/A,FALSE,"2001-02"}</definedName>
    <definedName name="qwe" localSheetId="0" hidden="1">{#N/A,#N/A,FALSE,"2001-02";#N/A,#N/A,FALSE,"2001-02"}</definedName>
    <definedName name="Report_Catalogue_Info__B16" localSheetId="1">#REF!</definedName>
    <definedName name="Report_Catalogue_Info__B16" localSheetId="0">#REF!</definedName>
    <definedName name="wrn.Sources._.of._.Funds." localSheetId="1" hidden="1">{#N/A,#N/A,FALSE,"2001-02";#N/A,#N/A,FALSE,"2001-02"}</definedName>
    <definedName name="wrn.Sources._.of._.Funds." localSheetId="0" hidden="1">{#N/A,#N/A,FALSE,"2001-02";#N/A,#N/A,FALSE,"2001-02"}</definedName>
    <definedName name="xlvar.ACT" localSheetId="1">"20GLBACT"</definedName>
    <definedName name="xlvar.ACT" localSheetId="0">"20GLBACT"</definedName>
    <definedName name="xlvar.AP_BUD" localSheetId="1">"22GLBB08"</definedName>
    <definedName name="xlvar.AP_BUD" localSheetId="0">"22GLBB08"</definedName>
    <definedName name="xlvar.BASE" localSheetId="1">"22GLBB01"</definedName>
    <definedName name="xlvar.BASE" localSheetId="0">"22GLBB01"</definedName>
    <definedName name="xlvar.BUDR" localSheetId="1">"21GLBBUD"</definedName>
    <definedName name="xlvar.BUDR" localSheetId="0">"21GLBBUD"</definedName>
    <definedName name="xlvar.CC" localSheetId="1">"153"</definedName>
    <definedName name="xlvar.CC" localSheetId="0">"153"</definedName>
    <definedName name="xlvar.CC.COSTCENTREMANAGEREMAIL" localSheetId="1">"John.McDonald@wcc.govt.nz"</definedName>
    <definedName name="xlvar.CC.COSTCENTREMANAGEREMAIL" localSheetId="0">"John.McDonald@wcc.govt.nz"</definedName>
    <definedName name="xlvar.CC.COSTCENTREMANAGERNAME" localSheetId="1">"MCDONA3J"</definedName>
    <definedName name="xlvar.CC.COSTCENTREMANAGERNAME" localSheetId="0">"MCDONA3J"</definedName>
    <definedName name="xlvar.CC.DESCR" localSheetId="1">"HNZ Housing Pro"</definedName>
    <definedName name="xlvar.CC.DESCR" localSheetId="0">"HNZ Housing Pro"</definedName>
    <definedName name="xlvar.CC.DESCRLONG" localSheetId="1">"HNZ Housing Project"</definedName>
    <definedName name="xlvar.CC.DESCRLONG" localSheetId="0">"HNZ Housing Project"</definedName>
    <definedName name="xlvar.CC.PEOPLESOFTCOSTCENTRE" localSheetId="1">"SEHH02"</definedName>
    <definedName name="xlvar.CC.PEOPLESOFTCOSTCENTRE" localSheetId="0">"SEHH02"</definedName>
    <definedName name="xlvar.FOR" localSheetId="1">"17PJF02"</definedName>
    <definedName name="xlvar.FOR" localSheetId="0">"17PJF02"</definedName>
    <definedName name="xlvar.PERIOD" localSheetId="1">"2"</definedName>
    <definedName name="xlvar.PERIOD" localSheetId="0">"2"</definedName>
    <definedName name="xlvar.PERIOD.DESCR" localSheetId="1">"31 August"</definedName>
    <definedName name="xlvar.PERIOD.DESCR" localSheetId="0">"31 August"</definedName>
    <definedName name="xlvar.YEAR" localSheetId="1">"2016"</definedName>
    <definedName name="xlvar.YEAR" localSheetId="0">"2016"</definedName>
    <definedName name="zzXLOne.ORIGINALDEFNSHEET" localSheetId="1">"30 YEAR BUDGET REPORT - SUMMARY ACTIVITY BY STRATEGY (INFLATED).XLSXStrategy- Activity Det 4 (OPX)"</definedName>
    <definedName name="zzXLOne.ORIGINALDEFNSHEET" localSheetId="0">"30 YEAR BUDGET REPORT - SUMMARY ACTIVITY BY STRATEGY (INFLATED).XLSXStrategy- Activity Det 4 (OPX)"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04" i="2" l="1"/>
  <c r="L1204" i="2"/>
  <c r="M1204" i="2"/>
  <c r="N1204" i="2"/>
  <c r="O1204" i="2"/>
  <c r="P1204" i="2"/>
  <c r="Q1204" i="2"/>
  <c r="R1204" i="2"/>
  <c r="S1204" i="2"/>
  <c r="J1204" i="2"/>
  <c r="AX51" i="1" l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P51" i="1"/>
  <c r="T1288" i="2"/>
  <c r="S1288" i="2"/>
  <c r="R1288" i="2"/>
  <c r="Q1288" i="2"/>
  <c r="P1288" i="2"/>
  <c r="O1288" i="2"/>
  <c r="N1288" i="2"/>
  <c r="M1288" i="2"/>
  <c r="L1288" i="2"/>
  <c r="K1288" i="2"/>
  <c r="J1288" i="2"/>
  <c r="T1276" i="2"/>
  <c r="S1276" i="2"/>
  <c r="R1276" i="2"/>
  <c r="Q1276" i="2"/>
  <c r="P1276" i="2"/>
  <c r="O1276" i="2"/>
  <c r="N1276" i="2"/>
  <c r="M1276" i="2"/>
  <c r="L1276" i="2"/>
  <c r="K1276" i="2"/>
  <c r="J1276" i="2"/>
  <c r="T1269" i="2"/>
  <c r="S1269" i="2"/>
  <c r="R1269" i="2"/>
  <c r="Q1269" i="2"/>
  <c r="P1269" i="2"/>
  <c r="O1269" i="2"/>
  <c r="N1269" i="2"/>
  <c r="M1269" i="2"/>
  <c r="L1269" i="2"/>
  <c r="K1269" i="2"/>
  <c r="J1269" i="2"/>
  <c r="T1264" i="2"/>
  <c r="S1264" i="2"/>
  <c r="R1264" i="2"/>
  <c r="Q1264" i="2"/>
  <c r="P1264" i="2"/>
  <c r="O1264" i="2"/>
  <c r="N1264" i="2"/>
  <c r="M1264" i="2"/>
  <c r="L1264" i="2"/>
  <c r="K1264" i="2"/>
  <c r="J1264" i="2"/>
  <c r="T1258" i="2"/>
  <c r="S1258" i="2"/>
  <c r="R1258" i="2"/>
  <c r="Q1258" i="2"/>
  <c r="P1258" i="2"/>
  <c r="O1258" i="2"/>
  <c r="N1258" i="2"/>
  <c r="M1258" i="2"/>
  <c r="L1258" i="2"/>
  <c r="K1258" i="2"/>
  <c r="J1258" i="2"/>
  <c r="T1253" i="2"/>
  <c r="S1253" i="2"/>
  <c r="R1253" i="2"/>
  <c r="Q1253" i="2"/>
  <c r="P1253" i="2"/>
  <c r="O1253" i="2"/>
  <c r="N1253" i="2"/>
  <c r="M1253" i="2"/>
  <c r="L1253" i="2"/>
  <c r="K1253" i="2"/>
  <c r="J1253" i="2"/>
  <c r="T1249" i="2"/>
  <c r="S1249" i="2"/>
  <c r="R1249" i="2"/>
  <c r="Q1249" i="2"/>
  <c r="P1249" i="2"/>
  <c r="O1249" i="2"/>
  <c r="N1249" i="2"/>
  <c r="M1249" i="2"/>
  <c r="L1249" i="2"/>
  <c r="K1249" i="2"/>
  <c r="J1249" i="2"/>
  <c r="T1242" i="2"/>
  <c r="S1242" i="2"/>
  <c r="R1242" i="2"/>
  <c r="Q1242" i="2"/>
  <c r="P1242" i="2"/>
  <c r="O1242" i="2"/>
  <c r="N1242" i="2"/>
  <c r="M1242" i="2"/>
  <c r="L1242" i="2"/>
  <c r="K1242" i="2"/>
  <c r="J1242" i="2"/>
  <c r="T1234" i="2"/>
  <c r="S1234" i="2"/>
  <c r="R1234" i="2"/>
  <c r="Q1234" i="2"/>
  <c r="P1234" i="2"/>
  <c r="O1234" i="2"/>
  <c r="N1234" i="2"/>
  <c r="M1234" i="2"/>
  <c r="L1234" i="2"/>
  <c r="K1234" i="2"/>
  <c r="J1234" i="2"/>
  <c r="T1219" i="2"/>
  <c r="S1219" i="2"/>
  <c r="R1219" i="2"/>
  <c r="Q1219" i="2"/>
  <c r="P1219" i="2"/>
  <c r="O1219" i="2"/>
  <c r="N1219" i="2"/>
  <c r="M1219" i="2"/>
  <c r="L1219" i="2"/>
  <c r="K1219" i="2"/>
  <c r="J1219" i="2"/>
  <c r="T1212" i="2"/>
  <c r="S1212" i="2"/>
  <c r="R1212" i="2"/>
  <c r="Q1212" i="2"/>
  <c r="P1212" i="2"/>
  <c r="O1212" i="2"/>
  <c r="N1212" i="2"/>
  <c r="M1212" i="2"/>
  <c r="L1212" i="2"/>
  <c r="K1212" i="2"/>
  <c r="J1212" i="2"/>
  <c r="T1200" i="2"/>
  <c r="S1200" i="2"/>
  <c r="R1200" i="2"/>
  <c r="Q1200" i="2"/>
  <c r="P1200" i="2"/>
  <c r="O1200" i="2"/>
  <c r="N1200" i="2"/>
  <c r="M1200" i="2"/>
  <c r="L1200" i="2"/>
  <c r="K1200" i="2"/>
  <c r="J1200" i="2"/>
  <c r="T1194" i="2"/>
  <c r="S1194" i="2"/>
  <c r="R1194" i="2"/>
  <c r="Q1194" i="2"/>
  <c r="P1194" i="2"/>
  <c r="O1194" i="2"/>
  <c r="N1194" i="2"/>
  <c r="M1194" i="2"/>
  <c r="L1194" i="2"/>
  <c r="K1194" i="2"/>
  <c r="J1194" i="2"/>
  <c r="T1188" i="2"/>
  <c r="S1188" i="2"/>
  <c r="R1188" i="2"/>
  <c r="Q1188" i="2"/>
  <c r="P1188" i="2"/>
  <c r="O1188" i="2"/>
  <c r="N1188" i="2"/>
  <c r="M1188" i="2"/>
  <c r="L1188" i="2"/>
  <c r="K1188" i="2"/>
  <c r="J1188" i="2"/>
  <c r="T1183" i="2"/>
  <c r="S1183" i="2"/>
  <c r="R1183" i="2"/>
  <c r="Q1183" i="2"/>
  <c r="P1183" i="2"/>
  <c r="O1183" i="2"/>
  <c r="N1183" i="2"/>
  <c r="M1183" i="2"/>
  <c r="L1183" i="2"/>
  <c r="K1183" i="2"/>
  <c r="J1183" i="2"/>
  <c r="T1178" i="2"/>
  <c r="S1178" i="2"/>
  <c r="R1178" i="2"/>
  <c r="Q1178" i="2"/>
  <c r="P1178" i="2"/>
  <c r="O1178" i="2"/>
  <c r="N1178" i="2"/>
  <c r="M1178" i="2"/>
  <c r="L1178" i="2"/>
  <c r="K1178" i="2"/>
  <c r="J1178" i="2"/>
  <c r="T1173" i="2"/>
  <c r="S1173" i="2"/>
  <c r="R1173" i="2"/>
  <c r="Q1173" i="2"/>
  <c r="P1173" i="2"/>
  <c r="O1173" i="2"/>
  <c r="N1173" i="2"/>
  <c r="M1173" i="2"/>
  <c r="L1173" i="2"/>
  <c r="K1173" i="2"/>
  <c r="J1173" i="2"/>
  <c r="T1165" i="2"/>
  <c r="S1165" i="2"/>
  <c r="R1165" i="2"/>
  <c r="Q1165" i="2"/>
  <c r="P1165" i="2"/>
  <c r="O1165" i="2"/>
  <c r="N1165" i="2"/>
  <c r="M1165" i="2"/>
  <c r="L1165" i="2"/>
  <c r="K1165" i="2"/>
  <c r="J1165" i="2"/>
  <c r="T1159" i="2"/>
  <c r="S1159" i="2"/>
  <c r="R1159" i="2"/>
  <c r="Q1159" i="2"/>
  <c r="P1159" i="2"/>
  <c r="O1159" i="2"/>
  <c r="N1159" i="2"/>
  <c r="M1159" i="2"/>
  <c r="L1159" i="2"/>
  <c r="K1159" i="2"/>
  <c r="J1159" i="2"/>
  <c r="T1151" i="2"/>
  <c r="S1151" i="2"/>
  <c r="R1151" i="2"/>
  <c r="Q1151" i="2"/>
  <c r="P1151" i="2"/>
  <c r="O1151" i="2"/>
  <c r="N1151" i="2"/>
  <c r="M1151" i="2"/>
  <c r="L1151" i="2"/>
  <c r="K1151" i="2"/>
  <c r="J1151" i="2"/>
  <c r="T1145" i="2"/>
  <c r="S1145" i="2"/>
  <c r="R1145" i="2"/>
  <c r="Q1145" i="2"/>
  <c r="P1145" i="2"/>
  <c r="O1145" i="2"/>
  <c r="N1145" i="2"/>
  <c r="M1145" i="2"/>
  <c r="L1145" i="2"/>
  <c r="K1145" i="2"/>
  <c r="J1145" i="2"/>
  <c r="T1139" i="2"/>
  <c r="S1139" i="2"/>
  <c r="R1139" i="2"/>
  <c r="Q1139" i="2"/>
  <c r="P1139" i="2"/>
  <c r="O1139" i="2"/>
  <c r="N1139" i="2"/>
  <c r="M1139" i="2"/>
  <c r="L1139" i="2"/>
  <c r="K1139" i="2"/>
  <c r="J1139" i="2"/>
  <c r="T1133" i="2"/>
  <c r="S1133" i="2"/>
  <c r="R1133" i="2"/>
  <c r="Q1133" i="2"/>
  <c r="P1133" i="2"/>
  <c r="O1133" i="2"/>
  <c r="N1133" i="2"/>
  <c r="M1133" i="2"/>
  <c r="L1133" i="2"/>
  <c r="K1133" i="2"/>
  <c r="J1133" i="2"/>
  <c r="T1127" i="2"/>
  <c r="S1127" i="2"/>
  <c r="R1127" i="2"/>
  <c r="Q1127" i="2"/>
  <c r="P1127" i="2"/>
  <c r="O1127" i="2"/>
  <c r="N1127" i="2"/>
  <c r="M1127" i="2"/>
  <c r="L1127" i="2"/>
  <c r="K1127" i="2"/>
  <c r="J1127" i="2"/>
  <c r="T1119" i="2"/>
  <c r="S1119" i="2"/>
  <c r="R1119" i="2"/>
  <c r="Q1119" i="2"/>
  <c r="P1119" i="2"/>
  <c r="O1119" i="2"/>
  <c r="N1119" i="2"/>
  <c r="M1119" i="2"/>
  <c r="L1119" i="2"/>
  <c r="K1119" i="2"/>
  <c r="J1119" i="2"/>
  <c r="T1113" i="2"/>
  <c r="S1113" i="2"/>
  <c r="R1113" i="2"/>
  <c r="Q1113" i="2"/>
  <c r="P1113" i="2"/>
  <c r="O1113" i="2"/>
  <c r="N1113" i="2"/>
  <c r="M1113" i="2"/>
  <c r="L1113" i="2"/>
  <c r="K1113" i="2"/>
  <c r="J1113" i="2"/>
  <c r="T1107" i="2"/>
  <c r="S1107" i="2"/>
  <c r="R1107" i="2"/>
  <c r="Q1107" i="2"/>
  <c r="P1107" i="2"/>
  <c r="O1107" i="2"/>
  <c r="N1107" i="2"/>
  <c r="M1107" i="2"/>
  <c r="L1107" i="2"/>
  <c r="K1107" i="2"/>
  <c r="J1107" i="2"/>
  <c r="T1101" i="2"/>
  <c r="S1101" i="2"/>
  <c r="R1101" i="2"/>
  <c r="Q1101" i="2"/>
  <c r="P1101" i="2"/>
  <c r="O1101" i="2"/>
  <c r="N1101" i="2"/>
  <c r="M1101" i="2"/>
  <c r="L1101" i="2"/>
  <c r="K1101" i="2"/>
  <c r="J1101" i="2"/>
  <c r="T1093" i="2"/>
  <c r="S1093" i="2"/>
  <c r="R1093" i="2"/>
  <c r="Q1093" i="2"/>
  <c r="P1093" i="2"/>
  <c r="O1093" i="2"/>
  <c r="N1093" i="2"/>
  <c r="M1093" i="2"/>
  <c r="L1093" i="2"/>
  <c r="K1093" i="2"/>
  <c r="J1093" i="2"/>
  <c r="T1087" i="2"/>
  <c r="S1087" i="2"/>
  <c r="R1087" i="2"/>
  <c r="Q1087" i="2"/>
  <c r="P1087" i="2"/>
  <c r="O1087" i="2"/>
  <c r="N1087" i="2"/>
  <c r="M1087" i="2"/>
  <c r="L1087" i="2"/>
  <c r="K1087" i="2"/>
  <c r="J1087" i="2"/>
  <c r="T1080" i="2"/>
  <c r="S1080" i="2"/>
  <c r="R1080" i="2"/>
  <c r="Q1080" i="2"/>
  <c r="P1080" i="2"/>
  <c r="O1080" i="2"/>
  <c r="N1080" i="2"/>
  <c r="M1080" i="2"/>
  <c r="L1080" i="2"/>
  <c r="K1080" i="2"/>
  <c r="J1080" i="2"/>
  <c r="T1075" i="2"/>
  <c r="S1075" i="2"/>
  <c r="R1075" i="2"/>
  <c r="Q1075" i="2"/>
  <c r="P1075" i="2"/>
  <c r="O1075" i="2"/>
  <c r="N1075" i="2"/>
  <c r="M1075" i="2"/>
  <c r="L1075" i="2"/>
  <c r="K1075" i="2"/>
  <c r="J1075" i="2"/>
  <c r="T1067" i="2"/>
  <c r="S1067" i="2"/>
  <c r="R1067" i="2"/>
  <c r="Q1067" i="2"/>
  <c r="P1067" i="2"/>
  <c r="O1067" i="2"/>
  <c r="N1067" i="2"/>
  <c r="M1067" i="2"/>
  <c r="L1067" i="2"/>
  <c r="K1067" i="2"/>
  <c r="J1067" i="2"/>
  <c r="T1062" i="2"/>
  <c r="S1062" i="2"/>
  <c r="R1062" i="2"/>
  <c r="Q1062" i="2"/>
  <c r="P1062" i="2"/>
  <c r="O1062" i="2"/>
  <c r="N1062" i="2"/>
  <c r="M1062" i="2"/>
  <c r="L1062" i="2"/>
  <c r="K1062" i="2"/>
  <c r="J1062" i="2"/>
  <c r="T1054" i="2"/>
  <c r="S1054" i="2"/>
  <c r="R1054" i="2"/>
  <c r="Q1054" i="2"/>
  <c r="P1054" i="2"/>
  <c r="O1054" i="2"/>
  <c r="N1054" i="2"/>
  <c r="M1054" i="2"/>
  <c r="L1054" i="2"/>
  <c r="K1054" i="2"/>
  <c r="J1054" i="2"/>
  <c r="T1048" i="2"/>
  <c r="S1048" i="2"/>
  <c r="R1048" i="2"/>
  <c r="Q1048" i="2"/>
  <c r="P1048" i="2"/>
  <c r="O1048" i="2"/>
  <c r="N1048" i="2"/>
  <c r="M1048" i="2"/>
  <c r="L1048" i="2"/>
  <c r="K1048" i="2"/>
  <c r="J1048" i="2"/>
  <c r="T1040" i="2"/>
  <c r="S1040" i="2"/>
  <c r="R1040" i="2"/>
  <c r="Q1040" i="2"/>
  <c r="P1040" i="2"/>
  <c r="O1040" i="2"/>
  <c r="N1040" i="2"/>
  <c r="M1040" i="2"/>
  <c r="L1040" i="2"/>
  <c r="K1040" i="2"/>
  <c r="J1040" i="2"/>
  <c r="T1034" i="2"/>
  <c r="S1034" i="2"/>
  <c r="R1034" i="2"/>
  <c r="Q1034" i="2"/>
  <c r="P1034" i="2"/>
  <c r="O1034" i="2"/>
  <c r="N1034" i="2"/>
  <c r="M1034" i="2"/>
  <c r="L1034" i="2"/>
  <c r="K1034" i="2"/>
  <c r="J1034" i="2"/>
  <c r="T1029" i="2"/>
  <c r="S1029" i="2"/>
  <c r="R1029" i="2"/>
  <c r="Q1029" i="2"/>
  <c r="P1029" i="2"/>
  <c r="O1029" i="2"/>
  <c r="N1029" i="2"/>
  <c r="M1029" i="2"/>
  <c r="L1029" i="2"/>
  <c r="K1029" i="2"/>
  <c r="J1029" i="2"/>
  <c r="T1021" i="2"/>
  <c r="S1021" i="2"/>
  <c r="R1021" i="2"/>
  <c r="Q1021" i="2"/>
  <c r="P1021" i="2"/>
  <c r="O1021" i="2"/>
  <c r="N1021" i="2"/>
  <c r="M1021" i="2"/>
  <c r="L1021" i="2"/>
  <c r="K1021" i="2"/>
  <c r="J1021" i="2"/>
  <c r="T1015" i="2"/>
  <c r="S1015" i="2"/>
  <c r="R1015" i="2"/>
  <c r="Q1015" i="2"/>
  <c r="P1015" i="2"/>
  <c r="O1015" i="2"/>
  <c r="N1015" i="2"/>
  <c r="M1015" i="2"/>
  <c r="L1015" i="2"/>
  <c r="K1015" i="2"/>
  <c r="J1015" i="2"/>
  <c r="T1007" i="2"/>
  <c r="S1007" i="2"/>
  <c r="R1007" i="2"/>
  <c r="Q1007" i="2"/>
  <c r="P1007" i="2"/>
  <c r="O1007" i="2"/>
  <c r="N1007" i="2"/>
  <c r="M1007" i="2"/>
  <c r="L1007" i="2"/>
  <c r="K1007" i="2"/>
  <c r="J1007" i="2"/>
  <c r="T1001" i="2"/>
  <c r="S1001" i="2"/>
  <c r="R1001" i="2"/>
  <c r="Q1001" i="2"/>
  <c r="P1001" i="2"/>
  <c r="O1001" i="2"/>
  <c r="N1001" i="2"/>
  <c r="M1001" i="2"/>
  <c r="L1001" i="2"/>
  <c r="K1001" i="2"/>
  <c r="J1001" i="2"/>
  <c r="T996" i="2"/>
  <c r="S996" i="2"/>
  <c r="R996" i="2"/>
  <c r="Q996" i="2"/>
  <c r="P996" i="2"/>
  <c r="O996" i="2"/>
  <c r="N996" i="2"/>
  <c r="M996" i="2"/>
  <c r="L996" i="2"/>
  <c r="K996" i="2"/>
  <c r="J996" i="2"/>
  <c r="T990" i="2"/>
  <c r="S990" i="2"/>
  <c r="R990" i="2"/>
  <c r="Q990" i="2"/>
  <c r="P990" i="2"/>
  <c r="O990" i="2"/>
  <c r="N990" i="2"/>
  <c r="M990" i="2"/>
  <c r="L990" i="2"/>
  <c r="K990" i="2"/>
  <c r="J990" i="2"/>
  <c r="T984" i="2"/>
  <c r="S984" i="2"/>
  <c r="R984" i="2"/>
  <c r="Q984" i="2"/>
  <c r="P984" i="2"/>
  <c r="O984" i="2"/>
  <c r="N984" i="2"/>
  <c r="M984" i="2"/>
  <c r="L984" i="2"/>
  <c r="K984" i="2"/>
  <c r="J984" i="2"/>
  <c r="T972" i="2"/>
  <c r="S972" i="2"/>
  <c r="R972" i="2"/>
  <c r="Q972" i="2"/>
  <c r="P972" i="2"/>
  <c r="O972" i="2"/>
  <c r="N972" i="2"/>
  <c r="M972" i="2"/>
  <c r="L972" i="2"/>
  <c r="K972" i="2"/>
  <c r="J972" i="2"/>
  <c r="T966" i="2"/>
  <c r="S966" i="2"/>
  <c r="R966" i="2"/>
  <c r="Q966" i="2"/>
  <c r="P966" i="2"/>
  <c r="O966" i="2"/>
  <c r="N966" i="2"/>
  <c r="M966" i="2"/>
  <c r="L966" i="2"/>
  <c r="K966" i="2"/>
  <c r="J966" i="2"/>
  <c r="T961" i="2"/>
  <c r="S961" i="2"/>
  <c r="R961" i="2"/>
  <c r="Q961" i="2"/>
  <c r="P961" i="2"/>
  <c r="O961" i="2"/>
  <c r="N961" i="2"/>
  <c r="M961" i="2"/>
  <c r="L961" i="2"/>
  <c r="K961" i="2"/>
  <c r="J961" i="2"/>
  <c r="T953" i="2"/>
  <c r="S953" i="2"/>
  <c r="R953" i="2"/>
  <c r="Q953" i="2"/>
  <c r="P953" i="2"/>
  <c r="O953" i="2"/>
  <c r="N953" i="2"/>
  <c r="M953" i="2"/>
  <c r="L953" i="2"/>
  <c r="K953" i="2"/>
  <c r="J953" i="2"/>
  <c r="T948" i="2"/>
  <c r="S948" i="2"/>
  <c r="R948" i="2"/>
  <c r="Q948" i="2"/>
  <c r="P948" i="2"/>
  <c r="O948" i="2"/>
  <c r="N948" i="2"/>
  <c r="M948" i="2"/>
  <c r="L948" i="2"/>
  <c r="K948" i="2"/>
  <c r="J948" i="2"/>
  <c r="T937" i="2"/>
  <c r="S937" i="2"/>
  <c r="R937" i="2"/>
  <c r="Q937" i="2"/>
  <c r="P937" i="2"/>
  <c r="O937" i="2"/>
  <c r="N937" i="2"/>
  <c r="M937" i="2"/>
  <c r="L937" i="2"/>
  <c r="K937" i="2"/>
  <c r="J937" i="2"/>
  <c r="T932" i="2"/>
  <c r="S932" i="2"/>
  <c r="R932" i="2"/>
  <c r="Q932" i="2"/>
  <c r="P932" i="2"/>
  <c r="O932" i="2"/>
  <c r="N932" i="2"/>
  <c r="M932" i="2"/>
  <c r="L932" i="2"/>
  <c r="K932" i="2"/>
  <c r="J932" i="2"/>
  <c r="T924" i="2"/>
  <c r="S924" i="2"/>
  <c r="R924" i="2"/>
  <c r="Q924" i="2"/>
  <c r="P924" i="2"/>
  <c r="O924" i="2"/>
  <c r="N924" i="2"/>
  <c r="M924" i="2"/>
  <c r="L924" i="2"/>
  <c r="K924" i="2"/>
  <c r="J924" i="2"/>
  <c r="T919" i="2"/>
  <c r="S919" i="2"/>
  <c r="R919" i="2"/>
  <c r="Q919" i="2"/>
  <c r="P919" i="2"/>
  <c r="O919" i="2"/>
  <c r="N919" i="2"/>
  <c r="M919" i="2"/>
  <c r="L919" i="2"/>
  <c r="K919" i="2"/>
  <c r="J919" i="2"/>
  <c r="T912" i="2"/>
  <c r="S912" i="2"/>
  <c r="R912" i="2"/>
  <c r="Q912" i="2"/>
  <c r="P912" i="2"/>
  <c r="O912" i="2"/>
  <c r="N912" i="2"/>
  <c r="M912" i="2"/>
  <c r="L912" i="2"/>
  <c r="K912" i="2"/>
  <c r="J912" i="2"/>
  <c r="T905" i="2"/>
  <c r="S905" i="2"/>
  <c r="R905" i="2"/>
  <c r="Q905" i="2"/>
  <c r="P905" i="2"/>
  <c r="O905" i="2"/>
  <c r="N905" i="2"/>
  <c r="M905" i="2"/>
  <c r="L905" i="2"/>
  <c r="K905" i="2"/>
  <c r="J905" i="2"/>
  <c r="T900" i="2"/>
  <c r="S900" i="2"/>
  <c r="R900" i="2"/>
  <c r="Q900" i="2"/>
  <c r="P900" i="2"/>
  <c r="O900" i="2"/>
  <c r="N900" i="2"/>
  <c r="M900" i="2"/>
  <c r="L900" i="2"/>
  <c r="K900" i="2"/>
  <c r="J900" i="2"/>
  <c r="T887" i="2"/>
  <c r="S887" i="2"/>
  <c r="R887" i="2"/>
  <c r="Q887" i="2"/>
  <c r="P887" i="2"/>
  <c r="O887" i="2"/>
  <c r="N887" i="2"/>
  <c r="M887" i="2"/>
  <c r="L887" i="2"/>
  <c r="K887" i="2"/>
  <c r="J887" i="2"/>
  <c r="T880" i="2"/>
  <c r="S880" i="2"/>
  <c r="R880" i="2"/>
  <c r="Q880" i="2"/>
  <c r="P880" i="2"/>
  <c r="O880" i="2"/>
  <c r="N880" i="2"/>
  <c r="M880" i="2"/>
  <c r="L880" i="2"/>
  <c r="K880" i="2"/>
  <c r="J880" i="2"/>
  <c r="T872" i="2"/>
  <c r="S872" i="2"/>
  <c r="R872" i="2"/>
  <c r="Q872" i="2"/>
  <c r="P872" i="2"/>
  <c r="O872" i="2"/>
  <c r="N872" i="2"/>
  <c r="M872" i="2"/>
  <c r="L872" i="2"/>
  <c r="K872" i="2"/>
  <c r="J872" i="2"/>
  <c r="T865" i="2"/>
  <c r="S865" i="2"/>
  <c r="R865" i="2"/>
  <c r="Q865" i="2"/>
  <c r="P865" i="2"/>
  <c r="O865" i="2"/>
  <c r="N865" i="2"/>
  <c r="M865" i="2"/>
  <c r="L865" i="2"/>
  <c r="K865" i="2"/>
  <c r="J865" i="2"/>
  <c r="T858" i="2"/>
  <c r="S858" i="2"/>
  <c r="R858" i="2"/>
  <c r="Q858" i="2"/>
  <c r="P858" i="2"/>
  <c r="O858" i="2"/>
  <c r="N858" i="2"/>
  <c r="M858" i="2"/>
  <c r="L858" i="2"/>
  <c r="K858" i="2"/>
  <c r="J858" i="2"/>
  <c r="T852" i="2"/>
  <c r="S852" i="2"/>
  <c r="R852" i="2"/>
  <c r="Q852" i="2"/>
  <c r="P852" i="2"/>
  <c r="O852" i="2"/>
  <c r="N852" i="2"/>
  <c r="M852" i="2"/>
  <c r="L852" i="2"/>
  <c r="K852" i="2"/>
  <c r="J852" i="2"/>
  <c r="T844" i="2"/>
  <c r="S844" i="2"/>
  <c r="R844" i="2"/>
  <c r="Q844" i="2"/>
  <c r="P844" i="2"/>
  <c r="O844" i="2"/>
  <c r="N844" i="2"/>
  <c r="M844" i="2"/>
  <c r="L844" i="2"/>
  <c r="K844" i="2"/>
  <c r="J844" i="2"/>
  <c r="T837" i="2"/>
  <c r="S837" i="2"/>
  <c r="R837" i="2"/>
  <c r="Q837" i="2"/>
  <c r="P837" i="2"/>
  <c r="O837" i="2"/>
  <c r="N837" i="2"/>
  <c r="M837" i="2"/>
  <c r="L837" i="2"/>
  <c r="K837" i="2"/>
  <c r="J837" i="2"/>
  <c r="T826" i="2"/>
  <c r="S826" i="2"/>
  <c r="R826" i="2"/>
  <c r="Q826" i="2"/>
  <c r="P826" i="2"/>
  <c r="O826" i="2"/>
  <c r="N826" i="2"/>
  <c r="M826" i="2"/>
  <c r="L826" i="2"/>
  <c r="K826" i="2"/>
  <c r="J826" i="2"/>
  <c r="T818" i="2"/>
  <c r="S818" i="2"/>
  <c r="R818" i="2"/>
  <c r="Q818" i="2"/>
  <c r="P818" i="2"/>
  <c r="O818" i="2"/>
  <c r="N818" i="2"/>
  <c r="M818" i="2"/>
  <c r="L818" i="2"/>
  <c r="K818" i="2"/>
  <c r="J818" i="2"/>
  <c r="T814" i="2"/>
  <c r="S814" i="2"/>
  <c r="R814" i="2"/>
  <c r="Q814" i="2"/>
  <c r="P814" i="2"/>
  <c r="O814" i="2"/>
  <c r="N814" i="2"/>
  <c r="M814" i="2"/>
  <c r="L814" i="2"/>
  <c r="K814" i="2"/>
  <c r="J814" i="2"/>
  <c r="T806" i="2"/>
  <c r="S806" i="2"/>
  <c r="R806" i="2"/>
  <c r="Q806" i="2"/>
  <c r="P806" i="2"/>
  <c r="O806" i="2"/>
  <c r="N806" i="2"/>
  <c r="M806" i="2"/>
  <c r="L806" i="2"/>
  <c r="K806" i="2"/>
  <c r="J806" i="2"/>
  <c r="T798" i="2"/>
  <c r="S798" i="2"/>
  <c r="R798" i="2"/>
  <c r="Q798" i="2"/>
  <c r="P798" i="2"/>
  <c r="O798" i="2"/>
  <c r="N798" i="2"/>
  <c r="M798" i="2"/>
  <c r="L798" i="2"/>
  <c r="K798" i="2"/>
  <c r="J798" i="2"/>
  <c r="T790" i="2"/>
  <c r="S790" i="2"/>
  <c r="R790" i="2"/>
  <c r="Q790" i="2"/>
  <c r="P790" i="2"/>
  <c r="O790" i="2"/>
  <c r="N790" i="2"/>
  <c r="M790" i="2"/>
  <c r="L790" i="2"/>
  <c r="K790" i="2"/>
  <c r="J790" i="2"/>
  <c r="T783" i="2"/>
  <c r="S783" i="2"/>
  <c r="R783" i="2"/>
  <c r="Q783" i="2"/>
  <c r="P783" i="2"/>
  <c r="O783" i="2"/>
  <c r="N783" i="2"/>
  <c r="M783" i="2"/>
  <c r="L783" i="2"/>
  <c r="K783" i="2"/>
  <c r="J783" i="2"/>
  <c r="T775" i="2"/>
  <c r="S775" i="2"/>
  <c r="R775" i="2"/>
  <c r="Q775" i="2"/>
  <c r="P775" i="2"/>
  <c r="O775" i="2"/>
  <c r="N775" i="2"/>
  <c r="M775" i="2"/>
  <c r="L775" i="2"/>
  <c r="K775" i="2"/>
  <c r="J775" i="2"/>
  <c r="T771" i="2"/>
  <c r="S771" i="2"/>
  <c r="R771" i="2"/>
  <c r="Q771" i="2"/>
  <c r="P771" i="2"/>
  <c r="O771" i="2"/>
  <c r="N771" i="2"/>
  <c r="M771" i="2"/>
  <c r="L771" i="2"/>
  <c r="K771" i="2"/>
  <c r="J771" i="2"/>
  <c r="T767" i="2"/>
  <c r="S767" i="2"/>
  <c r="R767" i="2"/>
  <c r="Q767" i="2"/>
  <c r="P767" i="2"/>
  <c r="O767" i="2"/>
  <c r="N767" i="2"/>
  <c r="M767" i="2"/>
  <c r="L767" i="2"/>
  <c r="K767" i="2"/>
  <c r="J767" i="2"/>
  <c r="T762" i="2"/>
  <c r="S762" i="2"/>
  <c r="R762" i="2"/>
  <c r="Q762" i="2"/>
  <c r="P762" i="2"/>
  <c r="O762" i="2"/>
  <c r="N762" i="2"/>
  <c r="M762" i="2"/>
  <c r="L762" i="2"/>
  <c r="K762" i="2"/>
  <c r="J762" i="2"/>
  <c r="T757" i="2"/>
  <c r="S757" i="2"/>
  <c r="R757" i="2"/>
  <c r="Q757" i="2"/>
  <c r="P757" i="2"/>
  <c r="O757" i="2"/>
  <c r="N757" i="2"/>
  <c r="M757" i="2"/>
  <c r="L757" i="2"/>
  <c r="K757" i="2"/>
  <c r="J757" i="2"/>
  <c r="T752" i="2"/>
  <c r="S752" i="2"/>
  <c r="R752" i="2"/>
  <c r="Q752" i="2"/>
  <c r="P752" i="2"/>
  <c r="O752" i="2"/>
  <c r="N752" i="2"/>
  <c r="M752" i="2"/>
  <c r="L752" i="2"/>
  <c r="K752" i="2"/>
  <c r="J752" i="2"/>
  <c r="T744" i="2"/>
  <c r="S744" i="2"/>
  <c r="R744" i="2"/>
  <c r="Q744" i="2"/>
  <c r="P744" i="2"/>
  <c r="O744" i="2"/>
  <c r="N744" i="2"/>
  <c r="M744" i="2"/>
  <c r="L744" i="2"/>
  <c r="K744" i="2"/>
  <c r="J744" i="2"/>
  <c r="T733" i="2"/>
  <c r="S733" i="2"/>
  <c r="R733" i="2"/>
  <c r="Q733" i="2"/>
  <c r="P733" i="2"/>
  <c r="O733" i="2"/>
  <c r="N733" i="2"/>
  <c r="M733" i="2"/>
  <c r="L733" i="2"/>
  <c r="K733" i="2"/>
  <c r="J733" i="2"/>
  <c r="T726" i="2"/>
  <c r="S726" i="2"/>
  <c r="R726" i="2"/>
  <c r="Q726" i="2"/>
  <c r="P726" i="2"/>
  <c r="O726" i="2"/>
  <c r="N726" i="2"/>
  <c r="M726" i="2"/>
  <c r="L726" i="2"/>
  <c r="K726" i="2"/>
  <c r="J726" i="2"/>
  <c r="T718" i="2"/>
  <c r="S718" i="2"/>
  <c r="R718" i="2"/>
  <c r="Q718" i="2"/>
  <c r="P718" i="2"/>
  <c r="O718" i="2"/>
  <c r="N718" i="2"/>
  <c r="M718" i="2"/>
  <c r="L718" i="2"/>
  <c r="K718" i="2"/>
  <c r="J718" i="2"/>
  <c r="T710" i="2"/>
  <c r="S710" i="2"/>
  <c r="R710" i="2"/>
  <c r="Q710" i="2"/>
  <c r="P710" i="2"/>
  <c r="O710" i="2"/>
  <c r="N710" i="2"/>
  <c r="M710" i="2"/>
  <c r="L710" i="2"/>
  <c r="K710" i="2"/>
  <c r="J710" i="2"/>
  <c r="T703" i="2"/>
  <c r="S703" i="2"/>
  <c r="R703" i="2"/>
  <c r="Q703" i="2"/>
  <c r="P703" i="2"/>
  <c r="O703" i="2"/>
  <c r="N703" i="2"/>
  <c r="M703" i="2"/>
  <c r="L703" i="2"/>
  <c r="K703" i="2"/>
  <c r="J703" i="2"/>
  <c r="T699" i="2"/>
  <c r="S699" i="2"/>
  <c r="R699" i="2"/>
  <c r="Q699" i="2"/>
  <c r="P699" i="2"/>
  <c r="O699" i="2"/>
  <c r="N699" i="2"/>
  <c r="M699" i="2"/>
  <c r="L699" i="2"/>
  <c r="K699" i="2"/>
  <c r="J699" i="2"/>
  <c r="T692" i="2"/>
  <c r="S692" i="2"/>
  <c r="R692" i="2"/>
  <c r="Q692" i="2"/>
  <c r="P692" i="2"/>
  <c r="O692" i="2"/>
  <c r="N692" i="2"/>
  <c r="M692" i="2"/>
  <c r="L692" i="2"/>
  <c r="K692" i="2"/>
  <c r="J692" i="2"/>
  <c r="T684" i="2"/>
  <c r="S684" i="2"/>
  <c r="R684" i="2"/>
  <c r="Q684" i="2"/>
  <c r="P684" i="2"/>
  <c r="O684" i="2"/>
  <c r="N684" i="2"/>
  <c r="M684" i="2"/>
  <c r="L684" i="2"/>
  <c r="K684" i="2"/>
  <c r="J684" i="2"/>
  <c r="T676" i="2"/>
  <c r="S676" i="2"/>
  <c r="R676" i="2"/>
  <c r="Q676" i="2"/>
  <c r="P676" i="2"/>
  <c r="O676" i="2"/>
  <c r="N676" i="2"/>
  <c r="M676" i="2"/>
  <c r="L676" i="2"/>
  <c r="K676" i="2"/>
  <c r="J676" i="2"/>
  <c r="T668" i="2"/>
  <c r="S668" i="2"/>
  <c r="R668" i="2"/>
  <c r="Q668" i="2"/>
  <c r="P668" i="2"/>
  <c r="O668" i="2"/>
  <c r="N668" i="2"/>
  <c r="M668" i="2"/>
  <c r="L668" i="2"/>
  <c r="K668" i="2"/>
  <c r="J668" i="2"/>
  <c r="T660" i="2"/>
  <c r="S660" i="2"/>
  <c r="R660" i="2"/>
  <c r="Q660" i="2"/>
  <c r="P660" i="2"/>
  <c r="O660" i="2"/>
  <c r="N660" i="2"/>
  <c r="M660" i="2"/>
  <c r="L660" i="2"/>
  <c r="K660" i="2"/>
  <c r="J660" i="2"/>
  <c r="T645" i="2"/>
  <c r="S645" i="2"/>
  <c r="R645" i="2"/>
  <c r="Q645" i="2"/>
  <c r="P645" i="2"/>
  <c r="O645" i="2"/>
  <c r="N645" i="2"/>
  <c r="M645" i="2"/>
  <c r="L645" i="2"/>
  <c r="K645" i="2"/>
  <c r="J645" i="2"/>
  <c r="T641" i="2"/>
  <c r="S641" i="2"/>
  <c r="R641" i="2"/>
  <c r="Q641" i="2"/>
  <c r="P641" i="2"/>
  <c r="O641" i="2"/>
  <c r="N641" i="2"/>
  <c r="M641" i="2"/>
  <c r="L641" i="2"/>
  <c r="K641" i="2"/>
  <c r="J641" i="2"/>
  <c r="T637" i="2"/>
  <c r="S637" i="2"/>
  <c r="R637" i="2"/>
  <c r="Q637" i="2"/>
  <c r="P637" i="2"/>
  <c r="O637" i="2"/>
  <c r="N637" i="2"/>
  <c r="M637" i="2"/>
  <c r="L637" i="2"/>
  <c r="K637" i="2"/>
  <c r="J637" i="2"/>
  <c r="T632" i="2"/>
  <c r="S632" i="2"/>
  <c r="R632" i="2"/>
  <c r="Q632" i="2"/>
  <c r="P632" i="2"/>
  <c r="O632" i="2"/>
  <c r="N632" i="2"/>
  <c r="M632" i="2"/>
  <c r="L632" i="2"/>
  <c r="K632" i="2"/>
  <c r="J632" i="2"/>
  <c r="T628" i="2"/>
  <c r="S628" i="2"/>
  <c r="R628" i="2"/>
  <c r="Q628" i="2"/>
  <c r="P628" i="2"/>
  <c r="O628" i="2"/>
  <c r="N628" i="2"/>
  <c r="M628" i="2"/>
  <c r="L628" i="2"/>
  <c r="K628" i="2"/>
  <c r="J628" i="2"/>
  <c r="T624" i="2"/>
  <c r="S624" i="2"/>
  <c r="R624" i="2"/>
  <c r="Q624" i="2"/>
  <c r="P624" i="2"/>
  <c r="O624" i="2"/>
  <c r="N624" i="2"/>
  <c r="M624" i="2"/>
  <c r="L624" i="2"/>
  <c r="K624" i="2"/>
  <c r="J624" i="2"/>
  <c r="T617" i="2"/>
  <c r="S617" i="2"/>
  <c r="R617" i="2"/>
  <c r="Q617" i="2"/>
  <c r="P617" i="2"/>
  <c r="O617" i="2"/>
  <c r="N617" i="2"/>
  <c r="M617" i="2"/>
  <c r="L617" i="2"/>
  <c r="K617" i="2"/>
  <c r="J617" i="2"/>
  <c r="T609" i="2"/>
  <c r="S609" i="2"/>
  <c r="R609" i="2"/>
  <c r="Q609" i="2"/>
  <c r="P609" i="2"/>
  <c r="O609" i="2"/>
  <c r="N609" i="2"/>
  <c r="M609" i="2"/>
  <c r="L609" i="2"/>
  <c r="K609" i="2"/>
  <c r="J609" i="2"/>
  <c r="T605" i="2"/>
  <c r="S605" i="2"/>
  <c r="R605" i="2"/>
  <c r="Q605" i="2"/>
  <c r="P605" i="2"/>
  <c r="O605" i="2"/>
  <c r="N605" i="2"/>
  <c r="M605" i="2"/>
  <c r="L605" i="2"/>
  <c r="K605" i="2"/>
  <c r="J605" i="2"/>
  <c r="T599" i="2"/>
  <c r="S599" i="2"/>
  <c r="R599" i="2"/>
  <c r="Q599" i="2"/>
  <c r="P599" i="2"/>
  <c r="O599" i="2"/>
  <c r="N599" i="2"/>
  <c r="M599" i="2"/>
  <c r="L599" i="2"/>
  <c r="K599" i="2"/>
  <c r="J599" i="2"/>
  <c r="T594" i="2"/>
  <c r="S594" i="2"/>
  <c r="R594" i="2"/>
  <c r="Q594" i="2"/>
  <c r="P594" i="2"/>
  <c r="O594" i="2"/>
  <c r="N594" i="2"/>
  <c r="M594" i="2"/>
  <c r="L594" i="2"/>
  <c r="K594" i="2"/>
  <c r="J594" i="2"/>
  <c r="T590" i="2"/>
  <c r="S590" i="2"/>
  <c r="R590" i="2"/>
  <c r="Q590" i="2"/>
  <c r="P590" i="2"/>
  <c r="O590" i="2"/>
  <c r="N590" i="2"/>
  <c r="M590" i="2"/>
  <c r="L590" i="2"/>
  <c r="K590" i="2"/>
  <c r="J590" i="2"/>
  <c r="T586" i="2"/>
  <c r="S586" i="2"/>
  <c r="R586" i="2"/>
  <c r="Q586" i="2"/>
  <c r="P586" i="2"/>
  <c r="O586" i="2"/>
  <c r="N586" i="2"/>
  <c r="M586" i="2"/>
  <c r="L586" i="2"/>
  <c r="K586" i="2"/>
  <c r="J586" i="2"/>
  <c r="T578" i="2"/>
  <c r="S578" i="2"/>
  <c r="R578" i="2"/>
  <c r="Q578" i="2"/>
  <c r="P578" i="2"/>
  <c r="O578" i="2"/>
  <c r="N578" i="2"/>
  <c r="M578" i="2"/>
  <c r="L578" i="2"/>
  <c r="K578" i="2"/>
  <c r="J578" i="2"/>
  <c r="T571" i="2"/>
  <c r="S571" i="2"/>
  <c r="R571" i="2"/>
  <c r="Q571" i="2"/>
  <c r="P571" i="2"/>
  <c r="O571" i="2"/>
  <c r="N571" i="2"/>
  <c r="M571" i="2"/>
  <c r="L571" i="2"/>
  <c r="K571" i="2"/>
  <c r="J571" i="2"/>
  <c r="T567" i="2"/>
  <c r="S567" i="2"/>
  <c r="R567" i="2"/>
  <c r="Q567" i="2"/>
  <c r="P567" i="2"/>
  <c r="O567" i="2"/>
  <c r="N567" i="2"/>
  <c r="M567" i="2"/>
  <c r="L567" i="2"/>
  <c r="K567" i="2"/>
  <c r="J567" i="2"/>
  <c r="T553" i="2"/>
  <c r="S553" i="2"/>
  <c r="R553" i="2"/>
  <c r="Q553" i="2"/>
  <c r="P553" i="2"/>
  <c r="O553" i="2"/>
  <c r="N553" i="2"/>
  <c r="M553" i="2"/>
  <c r="L553" i="2"/>
  <c r="K553" i="2"/>
  <c r="J553" i="2"/>
  <c r="T549" i="2"/>
  <c r="S549" i="2"/>
  <c r="R549" i="2"/>
  <c r="Q549" i="2"/>
  <c r="P549" i="2"/>
  <c r="O549" i="2"/>
  <c r="N549" i="2"/>
  <c r="M549" i="2"/>
  <c r="L549" i="2"/>
  <c r="K549" i="2"/>
  <c r="J549" i="2"/>
  <c r="T544" i="2"/>
  <c r="S544" i="2"/>
  <c r="R544" i="2"/>
  <c r="Q544" i="2"/>
  <c r="P544" i="2"/>
  <c r="O544" i="2"/>
  <c r="N544" i="2"/>
  <c r="M544" i="2"/>
  <c r="L544" i="2"/>
  <c r="K544" i="2"/>
  <c r="J544" i="2"/>
  <c r="T538" i="2"/>
  <c r="S538" i="2"/>
  <c r="R538" i="2"/>
  <c r="Q538" i="2"/>
  <c r="P538" i="2"/>
  <c r="O538" i="2"/>
  <c r="N538" i="2"/>
  <c r="M538" i="2"/>
  <c r="L538" i="2"/>
  <c r="K538" i="2"/>
  <c r="J538" i="2"/>
  <c r="T535" i="2"/>
  <c r="S535" i="2"/>
  <c r="R535" i="2"/>
  <c r="Q535" i="2"/>
  <c r="P535" i="2"/>
  <c r="O535" i="2"/>
  <c r="N535" i="2"/>
  <c r="M535" i="2"/>
  <c r="L535" i="2"/>
  <c r="K535" i="2"/>
  <c r="J535" i="2"/>
  <c r="T530" i="2"/>
  <c r="S530" i="2"/>
  <c r="R530" i="2"/>
  <c r="Q530" i="2"/>
  <c r="P530" i="2"/>
  <c r="O530" i="2"/>
  <c r="N530" i="2"/>
  <c r="M530" i="2"/>
  <c r="L530" i="2"/>
  <c r="K530" i="2"/>
  <c r="J530" i="2"/>
  <c r="T525" i="2"/>
  <c r="S525" i="2"/>
  <c r="R525" i="2"/>
  <c r="Q525" i="2"/>
  <c r="P525" i="2"/>
  <c r="O525" i="2"/>
  <c r="N525" i="2"/>
  <c r="M525" i="2"/>
  <c r="L525" i="2"/>
  <c r="K525" i="2"/>
  <c r="J525" i="2"/>
  <c r="T517" i="2"/>
  <c r="S517" i="2"/>
  <c r="R517" i="2"/>
  <c r="Q517" i="2"/>
  <c r="P517" i="2"/>
  <c r="O517" i="2"/>
  <c r="N517" i="2"/>
  <c r="M517" i="2"/>
  <c r="L517" i="2"/>
  <c r="K517" i="2"/>
  <c r="J517" i="2"/>
  <c r="T512" i="2"/>
  <c r="S512" i="2"/>
  <c r="R512" i="2"/>
  <c r="Q512" i="2"/>
  <c r="P512" i="2"/>
  <c r="O512" i="2"/>
  <c r="N512" i="2"/>
  <c r="M512" i="2"/>
  <c r="L512" i="2"/>
  <c r="K512" i="2"/>
  <c r="J512" i="2"/>
  <c r="T508" i="2"/>
  <c r="S508" i="2"/>
  <c r="R508" i="2"/>
  <c r="Q508" i="2"/>
  <c r="P508" i="2"/>
  <c r="O508" i="2"/>
  <c r="N508" i="2"/>
  <c r="M508" i="2"/>
  <c r="L508" i="2"/>
  <c r="K508" i="2"/>
  <c r="J508" i="2"/>
  <c r="T500" i="2"/>
  <c r="S500" i="2"/>
  <c r="R500" i="2"/>
  <c r="Q500" i="2"/>
  <c r="P500" i="2"/>
  <c r="O500" i="2"/>
  <c r="N500" i="2"/>
  <c r="M500" i="2"/>
  <c r="L500" i="2"/>
  <c r="K500" i="2"/>
  <c r="J500" i="2"/>
  <c r="T496" i="2"/>
  <c r="S496" i="2"/>
  <c r="R496" i="2"/>
  <c r="Q496" i="2"/>
  <c r="P496" i="2"/>
  <c r="O496" i="2"/>
  <c r="N496" i="2"/>
  <c r="M496" i="2"/>
  <c r="L496" i="2"/>
  <c r="K496" i="2"/>
  <c r="J496" i="2"/>
  <c r="T485" i="2"/>
  <c r="S485" i="2"/>
  <c r="R485" i="2"/>
  <c r="Q485" i="2"/>
  <c r="P485" i="2"/>
  <c r="O485" i="2"/>
  <c r="N485" i="2"/>
  <c r="M485" i="2"/>
  <c r="L485" i="2"/>
  <c r="K485" i="2"/>
  <c r="J485" i="2"/>
  <c r="T482" i="2"/>
  <c r="S482" i="2"/>
  <c r="R482" i="2"/>
  <c r="Q482" i="2"/>
  <c r="P482" i="2"/>
  <c r="O482" i="2"/>
  <c r="N482" i="2"/>
  <c r="M482" i="2"/>
  <c r="L482" i="2"/>
  <c r="K482" i="2"/>
  <c r="J482" i="2"/>
  <c r="T475" i="2"/>
  <c r="S475" i="2"/>
  <c r="R475" i="2"/>
  <c r="Q475" i="2"/>
  <c r="P475" i="2"/>
  <c r="O475" i="2"/>
  <c r="N475" i="2"/>
  <c r="M475" i="2"/>
  <c r="L475" i="2"/>
  <c r="K475" i="2"/>
  <c r="J475" i="2"/>
  <c r="T465" i="2"/>
  <c r="S465" i="2"/>
  <c r="R465" i="2"/>
  <c r="Q465" i="2"/>
  <c r="P465" i="2"/>
  <c r="O465" i="2"/>
  <c r="N465" i="2"/>
  <c r="M465" i="2"/>
  <c r="L465" i="2"/>
  <c r="K465" i="2"/>
  <c r="J465" i="2"/>
  <c r="T460" i="2"/>
  <c r="S460" i="2"/>
  <c r="R460" i="2"/>
  <c r="Q460" i="2"/>
  <c r="P460" i="2"/>
  <c r="O460" i="2"/>
  <c r="N460" i="2"/>
  <c r="M460" i="2"/>
  <c r="L460" i="2"/>
  <c r="K460" i="2"/>
  <c r="J460" i="2"/>
  <c r="T454" i="2"/>
  <c r="S454" i="2"/>
  <c r="R454" i="2"/>
  <c r="Q454" i="2"/>
  <c r="P454" i="2"/>
  <c r="O454" i="2"/>
  <c r="N454" i="2"/>
  <c r="M454" i="2"/>
  <c r="L454" i="2"/>
  <c r="K454" i="2"/>
  <c r="J454" i="2"/>
  <c r="T449" i="2"/>
  <c r="S449" i="2"/>
  <c r="R449" i="2"/>
  <c r="Q449" i="2"/>
  <c r="P449" i="2"/>
  <c r="O449" i="2"/>
  <c r="N449" i="2"/>
  <c r="M449" i="2"/>
  <c r="L449" i="2"/>
  <c r="K449" i="2"/>
  <c r="J449" i="2"/>
  <c r="T443" i="2"/>
  <c r="S443" i="2"/>
  <c r="R443" i="2"/>
  <c r="Q443" i="2"/>
  <c r="P443" i="2"/>
  <c r="O443" i="2"/>
  <c r="N443" i="2"/>
  <c r="M443" i="2"/>
  <c r="L443" i="2"/>
  <c r="K443" i="2"/>
  <c r="J443" i="2"/>
  <c r="T438" i="2"/>
  <c r="S438" i="2"/>
  <c r="R438" i="2"/>
  <c r="Q438" i="2"/>
  <c r="P438" i="2"/>
  <c r="O438" i="2"/>
  <c r="N438" i="2"/>
  <c r="M438" i="2"/>
  <c r="L438" i="2"/>
  <c r="K438" i="2"/>
  <c r="J438" i="2"/>
  <c r="T428" i="2"/>
  <c r="S428" i="2"/>
  <c r="R428" i="2"/>
  <c r="Q428" i="2"/>
  <c r="P428" i="2"/>
  <c r="O428" i="2"/>
  <c r="N428" i="2"/>
  <c r="M428" i="2"/>
  <c r="L428" i="2"/>
  <c r="K428" i="2"/>
  <c r="J428" i="2"/>
  <c r="T424" i="2"/>
  <c r="S424" i="2"/>
  <c r="R424" i="2"/>
  <c r="Q424" i="2"/>
  <c r="P424" i="2"/>
  <c r="O424" i="2"/>
  <c r="N424" i="2"/>
  <c r="M424" i="2"/>
  <c r="L424" i="2"/>
  <c r="K424" i="2"/>
  <c r="J424" i="2"/>
  <c r="T417" i="2"/>
  <c r="S417" i="2"/>
  <c r="R417" i="2"/>
  <c r="Q417" i="2"/>
  <c r="P417" i="2"/>
  <c r="O417" i="2"/>
  <c r="N417" i="2"/>
  <c r="M417" i="2"/>
  <c r="L417" i="2"/>
  <c r="K417" i="2"/>
  <c r="J417" i="2"/>
  <c r="T410" i="2"/>
  <c r="S410" i="2"/>
  <c r="R410" i="2"/>
  <c r="Q410" i="2"/>
  <c r="P410" i="2"/>
  <c r="O410" i="2"/>
  <c r="N410" i="2"/>
  <c r="M410" i="2"/>
  <c r="L410" i="2"/>
  <c r="K410" i="2"/>
  <c r="J410" i="2"/>
  <c r="T405" i="2"/>
  <c r="S405" i="2"/>
  <c r="R405" i="2"/>
  <c r="Q405" i="2"/>
  <c r="P405" i="2"/>
  <c r="O405" i="2"/>
  <c r="N405" i="2"/>
  <c r="M405" i="2"/>
  <c r="L405" i="2"/>
  <c r="K405" i="2"/>
  <c r="J405" i="2"/>
  <c r="T400" i="2"/>
  <c r="S400" i="2"/>
  <c r="R400" i="2"/>
  <c r="Q400" i="2"/>
  <c r="P400" i="2"/>
  <c r="O400" i="2"/>
  <c r="N400" i="2"/>
  <c r="M400" i="2"/>
  <c r="L400" i="2"/>
  <c r="K400" i="2"/>
  <c r="J400" i="2"/>
  <c r="T395" i="2"/>
  <c r="S395" i="2"/>
  <c r="R395" i="2"/>
  <c r="Q395" i="2"/>
  <c r="P395" i="2"/>
  <c r="O395" i="2"/>
  <c r="N395" i="2"/>
  <c r="M395" i="2"/>
  <c r="L395" i="2"/>
  <c r="K395" i="2"/>
  <c r="J395" i="2"/>
  <c r="T390" i="2"/>
  <c r="S390" i="2"/>
  <c r="R390" i="2"/>
  <c r="Q390" i="2"/>
  <c r="P390" i="2"/>
  <c r="O390" i="2"/>
  <c r="N390" i="2"/>
  <c r="M390" i="2"/>
  <c r="L390" i="2"/>
  <c r="K390" i="2"/>
  <c r="J390" i="2"/>
  <c r="T385" i="2"/>
  <c r="S385" i="2"/>
  <c r="R385" i="2"/>
  <c r="Q385" i="2"/>
  <c r="P385" i="2"/>
  <c r="O385" i="2"/>
  <c r="N385" i="2"/>
  <c r="M385" i="2"/>
  <c r="L385" i="2"/>
  <c r="K385" i="2"/>
  <c r="J385" i="2"/>
  <c r="T374" i="2"/>
  <c r="S374" i="2"/>
  <c r="R374" i="2"/>
  <c r="Q374" i="2"/>
  <c r="P374" i="2"/>
  <c r="O374" i="2"/>
  <c r="N374" i="2"/>
  <c r="M374" i="2"/>
  <c r="L374" i="2"/>
  <c r="K374" i="2"/>
  <c r="J374" i="2"/>
  <c r="T370" i="2"/>
  <c r="S370" i="2"/>
  <c r="R370" i="2"/>
  <c r="Q370" i="2"/>
  <c r="P370" i="2"/>
  <c r="O370" i="2"/>
  <c r="N370" i="2"/>
  <c r="M370" i="2"/>
  <c r="L370" i="2"/>
  <c r="K370" i="2"/>
  <c r="J370" i="2"/>
  <c r="T365" i="2"/>
  <c r="S365" i="2"/>
  <c r="R365" i="2"/>
  <c r="Q365" i="2"/>
  <c r="P365" i="2"/>
  <c r="O365" i="2"/>
  <c r="N365" i="2"/>
  <c r="M365" i="2"/>
  <c r="L365" i="2"/>
  <c r="K365" i="2"/>
  <c r="J365" i="2"/>
  <c r="T360" i="2"/>
  <c r="S360" i="2"/>
  <c r="R360" i="2"/>
  <c r="Q360" i="2"/>
  <c r="P360" i="2"/>
  <c r="O360" i="2"/>
  <c r="N360" i="2"/>
  <c r="M360" i="2"/>
  <c r="L360" i="2"/>
  <c r="K360" i="2"/>
  <c r="J360" i="2"/>
  <c r="T355" i="2"/>
  <c r="S355" i="2"/>
  <c r="R355" i="2"/>
  <c r="Q355" i="2"/>
  <c r="P355" i="2"/>
  <c r="O355" i="2"/>
  <c r="N355" i="2"/>
  <c r="M355" i="2"/>
  <c r="L355" i="2"/>
  <c r="K355" i="2"/>
  <c r="J355" i="2"/>
  <c r="T348" i="2"/>
  <c r="S348" i="2"/>
  <c r="R348" i="2"/>
  <c r="Q348" i="2"/>
  <c r="P348" i="2"/>
  <c r="O348" i="2"/>
  <c r="N348" i="2"/>
  <c r="M348" i="2"/>
  <c r="L348" i="2"/>
  <c r="K348" i="2"/>
  <c r="J348" i="2"/>
  <c r="T343" i="2"/>
  <c r="S343" i="2"/>
  <c r="R343" i="2"/>
  <c r="Q343" i="2"/>
  <c r="P343" i="2"/>
  <c r="O343" i="2"/>
  <c r="N343" i="2"/>
  <c r="M343" i="2"/>
  <c r="L343" i="2"/>
  <c r="K343" i="2"/>
  <c r="J343" i="2"/>
  <c r="T338" i="2"/>
  <c r="S338" i="2"/>
  <c r="R338" i="2"/>
  <c r="Q338" i="2"/>
  <c r="P338" i="2"/>
  <c r="O338" i="2"/>
  <c r="N338" i="2"/>
  <c r="M338" i="2"/>
  <c r="L338" i="2"/>
  <c r="K338" i="2"/>
  <c r="J338" i="2"/>
  <c r="T333" i="2"/>
  <c r="S333" i="2"/>
  <c r="R333" i="2"/>
  <c r="Q333" i="2"/>
  <c r="P333" i="2"/>
  <c r="O333" i="2"/>
  <c r="N333" i="2"/>
  <c r="M333" i="2"/>
  <c r="L333" i="2"/>
  <c r="K333" i="2"/>
  <c r="J333" i="2"/>
  <c r="T325" i="2"/>
  <c r="S325" i="2"/>
  <c r="R325" i="2"/>
  <c r="Q325" i="2"/>
  <c r="P325" i="2"/>
  <c r="O325" i="2"/>
  <c r="N325" i="2"/>
  <c r="M325" i="2"/>
  <c r="L325" i="2"/>
  <c r="K325" i="2"/>
  <c r="J325" i="2"/>
  <c r="T319" i="2"/>
  <c r="S319" i="2"/>
  <c r="R319" i="2"/>
  <c r="Q319" i="2"/>
  <c r="P319" i="2"/>
  <c r="O319" i="2"/>
  <c r="N319" i="2"/>
  <c r="M319" i="2"/>
  <c r="L319" i="2"/>
  <c r="K319" i="2"/>
  <c r="J319" i="2"/>
  <c r="T312" i="2"/>
  <c r="S312" i="2"/>
  <c r="R312" i="2"/>
  <c r="Q312" i="2"/>
  <c r="P312" i="2"/>
  <c r="O312" i="2"/>
  <c r="N312" i="2"/>
  <c r="M312" i="2"/>
  <c r="L312" i="2"/>
  <c r="K312" i="2"/>
  <c r="J312" i="2"/>
  <c r="T307" i="2"/>
  <c r="S307" i="2"/>
  <c r="R307" i="2"/>
  <c r="Q307" i="2"/>
  <c r="P307" i="2"/>
  <c r="O307" i="2"/>
  <c r="N307" i="2"/>
  <c r="M307" i="2"/>
  <c r="L307" i="2"/>
  <c r="K307" i="2"/>
  <c r="J307" i="2"/>
  <c r="T299" i="2"/>
  <c r="S299" i="2"/>
  <c r="R299" i="2"/>
  <c r="Q299" i="2"/>
  <c r="P299" i="2"/>
  <c r="O299" i="2"/>
  <c r="N299" i="2"/>
  <c r="M299" i="2"/>
  <c r="L299" i="2"/>
  <c r="K299" i="2"/>
  <c r="J299" i="2"/>
  <c r="T291" i="2"/>
  <c r="S291" i="2"/>
  <c r="R291" i="2"/>
  <c r="Q291" i="2"/>
  <c r="P291" i="2"/>
  <c r="O291" i="2"/>
  <c r="N291" i="2"/>
  <c r="M291" i="2"/>
  <c r="L291" i="2"/>
  <c r="K291" i="2"/>
  <c r="J291" i="2"/>
  <c r="T285" i="2"/>
  <c r="S285" i="2"/>
  <c r="R285" i="2"/>
  <c r="Q285" i="2"/>
  <c r="P285" i="2"/>
  <c r="O285" i="2"/>
  <c r="N285" i="2"/>
  <c r="M285" i="2"/>
  <c r="L285" i="2"/>
  <c r="K285" i="2"/>
  <c r="J285" i="2"/>
  <c r="T274" i="2"/>
  <c r="S274" i="2"/>
  <c r="R274" i="2"/>
  <c r="Q274" i="2"/>
  <c r="P274" i="2"/>
  <c r="O274" i="2"/>
  <c r="N274" i="2"/>
  <c r="M274" i="2"/>
  <c r="L274" i="2"/>
  <c r="K274" i="2"/>
  <c r="J274" i="2"/>
  <c r="T267" i="2"/>
  <c r="S267" i="2"/>
  <c r="R267" i="2"/>
  <c r="Q267" i="2"/>
  <c r="P267" i="2"/>
  <c r="O267" i="2"/>
  <c r="N267" i="2"/>
  <c r="M267" i="2"/>
  <c r="L267" i="2"/>
  <c r="K267" i="2"/>
  <c r="J267" i="2"/>
  <c r="T259" i="2"/>
  <c r="S259" i="2"/>
  <c r="R259" i="2"/>
  <c r="Q259" i="2"/>
  <c r="P259" i="2"/>
  <c r="O259" i="2"/>
  <c r="N259" i="2"/>
  <c r="M259" i="2"/>
  <c r="L259" i="2"/>
  <c r="K259" i="2"/>
  <c r="J259" i="2"/>
  <c r="T254" i="2"/>
  <c r="S254" i="2"/>
  <c r="R254" i="2"/>
  <c r="Q254" i="2"/>
  <c r="P254" i="2"/>
  <c r="O254" i="2"/>
  <c r="N254" i="2"/>
  <c r="M254" i="2"/>
  <c r="L254" i="2"/>
  <c r="K254" i="2"/>
  <c r="J254" i="2"/>
  <c r="T247" i="2"/>
  <c r="S247" i="2"/>
  <c r="R247" i="2"/>
  <c r="Q247" i="2"/>
  <c r="P247" i="2"/>
  <c r="O247" i="2"/>
  <c r="N247" i="2"/>
  <c r="M247" i="2"/>
  <c r="L247" i="2"/>
  <c r="K247" i="2"/>
  <c r="J247" i="2"/>
  <c r="T240" i="2"/>
  <c r="S240" i="2"/>
  <c r="R240" i="2"/>
  <c r="Q240" i="2"/>
  <c r="P240" i="2"/>
  <c r="O240" i="2"/>
  <c r="N240" i="2"/>
  <c r="M240" i="2"/>
  <c r="L240" i="2"/>
  <c r="K240" i="2"/>
  <c r="J240" i="2"/>
  <c r="T235" i="2"/>
  <c r="S235" i="2"/>
  <c r="R235" i="2"/>
  <c r="Q235" i="2"/>
  <c r="P235" i="2"/>
  <c r="O235" i="2"/>
  <c r="N235" i="2"/>
  <c r="M235" i="2"/>
  <c r="L235" i="2"/>
  <c r="K235" i="2"/>
  <c r="J235" i="2"/>
  <c r="T230" i="2"/>
  <c r="S230" i="2"/>
  <c r="R230" i="2"/>
  <c r="Q230" i="2"/>
  <c r="P230" i="2"/>
  <c r="O230" i="2"/>
  <c r="N230" i="2"/>
  <c r="M230" i="2"/>
  <c r="L230" i="2"/>
  <c r="K230" i="2"/>
  <c r="J230" i="2"/>
  <c r="T222" i="2"/>
  <c r="S222" i="2"/>
  <c r="R222" i="2"/>
  <c r="Q222" i="2"/>
  <c r="P222" i="2"/>
  <c r="O222" i="2"/>
  <c r="N222" i="2"/>
  <c r="M222" i="2"/>
  <c r="L222" i="2"/>
  <c r="K222" i="2"/>
  <c r="J222" i="2"/>
  <c r="T217" i="2"/>
  <c r="S217" i="2"/>
  <c r="R217" i="2"/>
  <c r="Q217" i="2"/>
  <c r="P217" i="2"/>
  <c r="O217" i="2"/>
  <c r="N217" i="2"/>
  <c r="M217" i="2"/>
  <c r="L217" i="2"/>
  <c r="K217" i="2"/>
  <c r="J217" i="2"/>
  <c r="T211" i="2"/>
  <c r="S211" i="2"/>
  <c r="R211" i="2"/>
  <c r="Q211" i="2"/>
  <c r="P211" i="2"/>
  <c r="O211" i="2"/>
  <c r="N211" i="2"/>
  <c r="M211" i="2"/>
  <c r="L211" i="2"/>
  <c r="K211" i="2"/>
  <c r="J211" i="2"/>
  <c r="T203" i="2"/>
  <c r="S203" i="2"/>
  <c r="R203" i="2"/>
  <c r="Q203" i="2"/>
  <c r="P203" i="2"/>
  <c r="O203" i="2"/>
  <c r="N203" i="2"/>
  <c r="M203" i="2"/>
  <c r="L203" i="2"/>
  <c r="K203" i="2"/>
  <c r="J203" i="2"/>
  <c r="T197" i="2"/>
  <c r="S197" i="2"/>
  <c r="R197" i="2"/>
  <c r="Q197" i="2"/>
  <c r="P197" i="2"/>
  <c r="O197" i="2"/>
  <c r="N197" i="2"/>
  <c r="M197" i="2"/>
  <c r="L197" i="2"/>
  <c r="K197" i="2"/>
  <c r="J197" i="2"/>
  <c r="T189" i="2"/>
  <c r="S189" i="2"/>
  <c r="R189" i="2"/>
  <c r="Q189" i="2"/>
  <c r="P189" i="2"/>
  <c r="O189" i="2"/>
  <c r="N189" i="2"/>
  <c r="M189" i="2"/>
  <c r="L189" i="2"/>
  <c r="K189" i="2"/>
  <c r="J189" i="2"/>
  <c r="T181" i="2"/>
  <c r="S181" i="2"/>
  <c r="R181" i="2"/>
  <c r="Q181" i="2"/>
  <c r="P181" i="2"/>
  <c r="O181" i="2"/>
  <c r="N181" i="2"/>
  <c r="M181" i="2"/>
  <c r="L181" i="2"/>
  <c r="K181" i="2"/>
  <c r="J181" i="2"/>
  <c r="T173" i="2"/>
  <c r="S173" i="2"/>
  <c r="R173" i="2"/>
  <c r="Q173" i="2"/>
  <c r="P173" i="2"/>
  <c r="O173" i="2"/>
  <c r="N173" i="2"/>
  <c r="M173" i="2"/>
  <c r="L173" i="2"/>
  <c r="K173" i="2"/>
  <c r="J173" i="2"/>
  <c r="T165" i="2"/>
  <c r="S165" i="2"/>
  <c r="R165" i="2"/>
  <c r="Q165" i="2"/>
  <c r="P165" i="2"/>
  <c r="O165" i="2"/>
  <c r="N165" i="2"/>
  <c r="M165" i="2"/>
  <c r="L165" i="2"/>
  <c r="K165" i="2"/>
  <c r="J165" i="2"/>
  <c r="T157" i="2"/>
  <c r="S157" i="2"/>
  <c r="R157" i="2"/>
  <c r="Q157" i="2"/>
  <c r="P157" i="2"/>
  <c r="O157" i="2"/>
  <c r="N157" i="2"/>
  <c r="M157" i="2"/>
  <c r="L157" i="2"/>
  <c r="K157" i="2"/>
  <c r="J157" i="2"/>
  <c r="T149" i="2"/>
  <c r="S149" i="2"/>
  <c r="R149" i="2"/>
  <c r="Q149" i="2"/>
  <c r="P149" i="2"/>
  <c r="O149" i="2"/>
  <c r="N149" i="2"/>
  <c r="M149" i="2"/>
  <c r="L149" i="2"/>
  <c r="K149" i="2"/>
  <c r="J149" i="2"/>
  <c r="T141" i="2"/>
  <c r="S141" i="2"/>
  <c r="R141" i="2"/>
  <c r="Q141" i="2"/>
  <c r="P141" i="2"/>
  <c r="O141" i="2"/>
  <c r="N141" i="2"/>
  <c r="M141" i="2"/>
  <c r="L141" i="2"/>
  <c r="K141" i="2"/>
  <c r="J141" i="2"/>
  <c r="T136" i="2"/>
  <c r="S136" i="2"/>
  <c r="R136" i="2"/>
  <c r="Q136" i="2"/>
  <c r="P136" i="2"/>
  <c r="O136" i="2"/>
  <c r="N136" i="2"/>
  <c r="M136" i="2"/>
  <c r="L136" i="2"/>
  <c r="K136" i="2"/>
  <c r="J136" i="2"/>
  <c r="T122" i="2"/>
  <c r="S122" i="2"/>
  <c r="R122" i="2"/>
  <c r="Q122" i="2"/>
  <c r="P122" i="2"/>
  <c r="O122" i="2"/>
  <c r="N122" i="2"/>
  <c r="M122" i="2"/>
  <c r="L122" i="2"/>
  <c r="K122" i="2"/>
  <c r="J122" i="2"/>
  <c r="T117" i="2"/>
  <c r="S117" i="2"/>
  <c r="R117" i="2"/>
  <c r="Q117" i="2"/>
  <c r="P117" i="2"/>
  <c r="O117" i="2"/>
  <c r="N117" i="2"/>
  <c r="M117" i="2"/>
  <c r="L117" i="2"/>
  <c r="K117" i="2"/>
  <c r="J117" i="2"/>
  <c r="T110" i="2"/>
  <c r="S110" i="2"/>
  <c r="R110" i="2"/>
  <c r="Q110" i="2"/>
  <c r="P110" i="2"/>
  <c r="O110" i="2"/>
  <c r="N110" i="2"/>
  <c r="M110" i="2"/>
  <c r="L110" i="2"/>
  <c r="K110" i="2"/>
  <c r="J110" i="2"/>
  <c r="T100" i="2"/>
  <c r="S100" i="2"/>
  <c r="R100" i="2"/>
  <c r="Q100" i="2"/>
  <c r="P100" i="2"/>
  <c r="O100" i="2"/>
  <c r="N100" i="2"/>
  <c r="M100" i="2"/>
  <c r="L100" i="2"/>
  <c r="K100" i="2"/>
  <c r="J100" i="2"/>
  <c r="T95" i="2"/>
  <c r="S95" i="2"/>
  <c r="R95" i="2"/>
  <c r="Q95" i="2"/>
  <c r="P95" i="2"/>
  <c r="O95" i="2"/>
  <c r="N95" i="2"/>
  <c r="M95" i="2"/>
  <c r="L95" i="2"/>
  <c r="K95" i="2"/>
  <c r="J95" i="2"/>
  <c r="T90" i="2"/>
  <c r="S90" i="2"/>
  <c r="R90" i="2"/>
  <c r="Q90" i="2"/>
  <c r="P90" i="2"/>
  <c r="O90" i="2"/>
  <c r="N90" i="2"/>
  <c r="M90" i="2"/>
  <c r="L90" i="2"/>
  <c r="K90" i="2"/>
  <c r="J90" i="2"/>
  <c r="T85" i="2"/>
  <c r="S85" i="2"/>
  <c r="R85" i="2"/>
  <c r="Q85" i="2"/>
  <c r="P85" i="2"/>
  <c r="O85" i="2"/>
  <c r="N85" i="2"/>
  <c r="M85" i="2"/>
  <c r="L85" i="2"/>
  <c r="K85" i="2"/>
  <c r="J85" i="2"/>
  <c r="T80" i="2"/>
  <c r="S80" i="2"/>
  <c r="R80" i="2"/>
  <c r="Q80" i="2"/>
  <c r="P80" i="2"/>
  <c r="O80" i="2"/>
  <c r="N80" i="2"/>
  <c r="M80" i="2"/>
  <c r="L80" i="2"/>
  <c r="K80" i="2"/>
  <c r="J80" i="2"/>
  <c r="T76" i="2"/>
  <c r="S76" i="2"/>
  <c r="R76" i="2"/>
  <c r="Q76" i="2"/>
  <c r="P76" i="2"/>
  <c r="O76" i="2"/>
  <c r="N76" i="2"/>
  <c r="M76" i="2"/>
  <c r="L76" i="2"/>
  <c r="K76" i="2"/>
  <c r="J76" i="2"/>
  <c r="T70" i="2"/>
  <c r="S70" i="2"/>
  <c r="R70" i="2"/>
  <c r="Q70" i="2"/>
  <c r="P70" i="2"/>
  <c r="O70" i="2"/>
  <c r="N70" i="2"/>
  <c r="M70" i="2"/>
  <c r="L70" i="2"/>
  <c r="K70" i="2"/>
  <c r="J70" i="2"/>
  <c r="T66" i="2"/>
  <c r="S66" i="2"/>
  <c r="R66" i="2"/>
  <c r="Q66" i="2"/>
  <c r="P66" i="2"/>
  <c r="O66" i="2"/>
  <c r="N66" i="2"/>
  <c r="M66" i="2"/>
  <c r="L66" i="2"/>
  <c r="K66" i="2"/>
  <c r="J66" i="2"/>
  <c r="T58" i="2"/>
  <c r="S58" i="2"/>
  <c r="R58" i="2"/>
  <c r="Q58" i="2"/>
  <c r="P58" i="2"/>
  <c r="O58" i="2"/>
  <c r="N58" i="2"/>
  <c r="M58" i="2"/>
  <c r="L58" i="2"/>
  <c r="K58" i="2"/>
  <c r="J58" i="2"/>
  <c r="T52" i="2"/>
  <c r="S52" i="2"/>
  <c r="R52" i="2"/>
  <c r="Q52" i="2"/>
  <c r="P52" i="2"/>
  <c r="O52" i="2"/>
  <c r="N52" i="2"/>
  <c r="M52" i="2"/>
  <c r="L52" i="2"/>
  <c r="K52" i="2"/>
  <c r="J52" i="2"/>
  <c r="T46" i="2"/>
  <c r="S46" i="2"/>
  <c r="R46" i="2"/>
  <c r="Q46" i="2"/>
  <c r="P46" i="2"/>
  <c r="O46" i="2"/>
  <c r="N46" i="2"/>
  <c r="M46" i="2"/>
  <c r="L46" i="2"/>
  <c r="K46" i="2"/>
  <c r="J46" i="2"/>
  <c r="T40" i="2"/>
  <c r="S40" i="2"/>
  <c r="R40" i="2"/>
  <c r="Q40" i="2"/>
  <c r="P40" i="2"/>
  <c r="O40" i="2"/>
  <c r="N40" i="2"/>
  <c r="M40" i="2"/>
  <c r="L40" i="2"/>
  <c r="K40" i="2"/>
  <c r="J40" i="2"/>
  <c r="T36" i="2"/>
  <c r="S36" i="2"/>
  <c r="R36" i="2"/>
  <c r="Q36" i="2"/>
  <c r="P36" i="2"/>
  <c r="O36" i="2"/>
  <c r="N36" i="2"/>
  <c r="M36" i="2"/>
  <c r="L36" i="2"/>
  <c r="K36" i="2"/>
  <c r="J36" i="2"/>
  <c r="T32" i="2"/>
  <c r="S32" i="2"/>
  <c r="R32" i="2"/>
  <c r="Q32" i="2"/>
  <c r="P32" i="2"/>
  <c r="O32" i="2"/>
  <c r="N32" i="2"/>
  <c r="M32" i="2"/>
  <c r="L32" i="2"/>
  <c r="K32" i="2"/>
  <c r="J32" i="2"/>
  <c r="T26" i="2"/>
  <c r="S26" i="2"/>
  <c r="R26" i="2"/>
  <c r="Q26" i="2"/>
  <c r="P26" i="2"/>
  <c r="O26" i="2"/>
  <c r="N26" i="2"/>
  <c r="M26" i="2"/>
  <c r="L26" i="2"/>
  <c r="K26" i="2"/>
  <c r="J26" i="2"/>
  <c r="T18" i="2"/>
  <c r="S18" i="2"/>
  <c r="R18" i="2"/>
  <c r="Q18" i="2"/>
  <c r="P18" i="2"/>
  <c r="O18" i="2"/>
  <c r="N18" i="2"/>
  <c r="M18" i="2"/>
  <c r="L18" i="2"/>
  <c r="K18" i="2"/>
  <c r="J18" i="2"/>
  <c r="T11" i="2"/>
  <c r="S11" i="2"/>
  <c r="R11" i="2"/>
  <c r="Q11" i="2"/>
  <c r="P11" i="2"/>
  <c r="O11" i="2"/>
  <c r="N11" i="2"/>
  <c r="M11" i="2"/>
  <c r="L11" i="2"/>
  <c r="K11" i="2"/>
  <c r="J11" i="2"/>
</calcChain>
</file>

<file path=xl/sharedStrings.xml><?xml version="1.0" encoding="utf-8"?>
<sst xmlns="http://schemas.openxmlformats.org/spreadsheetml/2006/main" count="5418" uniqueCount="898">
  <si>
    <t>FORMAT XLONE REPORT</t>
  </si>
  <si>
    <t>REPORT SETTINGS</t>
  </si>
  <si>
    <t>Description:</t>
  </si>
  <si>
    <t>30 year OPEX Strategy &amp; Activity Group by Activity (Summary P&amp;L)</t>
  </si>
  <si>
    <t>Narration:</t>
  </si>
  <si>
    <t>Created By:</t>
  </si>
  <si>
    <t>BUTLER2S</t>
  </si>
  <si>
    <t>Destination:</t>
  </si>
  <si>
    <t>Allow Change=Y;Drilldown Mode=None;Eval Vars In Excel Formulas=N;Destination=AnotherSheet;Output Type=ExcelWorkbook;Sheet Name=Report;Display Gridlines=N;Display Row and Column Headings=Y;Display PageBreaks=N;Collapse Groups=N;Standard Report=N</t>
  </si>
  <si>
    <t>Publishing:</t>
  </si>
  <si>
    <t>File Title=Period Balances Report;Display Height=200;Link Options=None</t>
  </si>
  <si>
    <t>Protection:</t>
  </si>
  <si>
    <t>Protect Sheets=N;Protect Workbooks=N;Structure=N;Windows=N;ReadOnly=N</t>
  </si>
  <si>
    <t>REPORT VARIABLES</t>
  </si>
  <si>
    <t>Variable</t>
  </si>
  <si>
    <t>Description</t>
  </si>
  <si>
    <t>Type/Edit</t>
  </si>
  <si>
    <t>Value</t>
  </si>
  <si>
    <t>Field Dict Code</t>
  </si>
  <si>
    <t>List Values</t>
  </si>
  <si>
    <t>Variable 1:</t>
  </si>
  <si>
    <t>ACT</t>
  </si>
  <si>
    <t>Prior Year Actual Ledger</t>
  </si>
  <si>
    <t>AlphaNumeric;Y;Y;Y;Specified;200;0</t>
  </si>
  <si>
    <t>{&amp;WCC_PREV_GLB_ACT}</t>
  </si>
  <si>
    <t>Variable 2:</t>
  </si>
  <si>
    <t>BUDR</t>
  </si>
  <si>
    <t>Current Budget Ledger</t>
  </si>
  <si>
    <t>{&amp;WCC_CURR_GLB_BUD}</t>
  </si>
  <si>
    <t>Variable 3:</t>
  </si>
  <si>
    <t>AP_BUD</t>
  </si>
  <si>
    <t>AP budget ledger/model</t>
  </si>
  <si>
    <t>{&amp;WCC_CURR_GLB_BUDV}</t>
  </si>
  <si>
    <t>Variable 4:</t>
  </si>
  <si>
    <t>BASE</t>
  </si>
  <si>
    <t>Base budget</t>
  </si>
  <si>
    <t>{&amp;WCC_CURR_GLB_BASE}</t>
  </si>
  <si>
    <t>Variable 5:</t>
  </si>
  <si>
    <t>Variable 6:</t>
  </si>
  <si>
    <t>COLUMN DEFINITION</t>
  </si>
  <si>
    <t xml:space="preserve"> </t>
  </si>
  <si>
    <t>Name:</t>
  </si>
  <si>
    <t>PeriodBalancesGL</t>
  </si>
  <si>
    <t>Data Source:</t>
  </si>
  <si>
    <t>F1GLPeriodBalances</t>
  </si>
  <si>
    <t>Parameters:</t>
  </si>
  <si>
    <t>ChartName=GLBCHART</t>
  </si>
  <si>
    <t>Drilldown:</t>
  </si>
  <si>
    <t>Heading Start Row=1;Heading Rows=4;Offline Min Rows=50;SecAttLinks=True;CombOfflineShts=False;DD Link Cols Type=All</t>
  </si>
  <si>
    <t>Column Name:</t>
  </si>
  <si>
    <t>StrategyTotal</t>
  </si>
  <si>
    <t>Strategy</t>
  </si>
  <si>
    <t>OutcomeL1Total</t>
  </si>
  <si>
    <t>ActGroup</t>
  </si>
  <si>
    <t>ActivityTotal</t>
  </si>
  <si>
    <t>Activity</t>
  </si>
  <si>
    <t>AcctGrp</t>
  </si>
  <si>
    <t>Cybud</t>
  </si>
  <si>
    <t>Blankk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</si>
  <si>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</si>
  <si>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</si>
  <si>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</si>
  <si>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</si>
  <si>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</si>
  <si>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</si>
  <si>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</si>
  <si>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</si>
  <si>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</si>
  <si>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Year10</t>
  </si>
  <si>
    <t>Total10year</t>
  </si>
  <si>
    <t>Blank</t>
  </si>
  <si>
    <t>Year11</t>
  </si>
  <si>
    <t>Year12</t>
  </si>
  <si>
    <t>Year13</t>
  </si>
  <si>
    <t>Year14</t>
  </si>
  <si>
    <t>Year15</t>
  </si>
  <si>
    <t>Year16</t>
  </si>
  <si>
    <t>Year17</t>
  </si>
  <si>
    <t>Year18</t>
  </si>
  <si>
    <t>Year19</t>
  </si>
  <si>
    <t>Year20</t>
  </si>
  <si>
    <t>Year21</t>
  </si>
  <si>
    <t>Year22</t>
  </si>
  <si>
    <t>Year23</t>
  </si>
  <si>
    <t>Year24</t>
  </si>
  <si>
    <t>Year25</t>
  </si>
  <si>
    <t>Year26</t>
  </si>
  <si>
    <t>Year27</t>
  </si>
  <si>
    <t>Year28</t>
  </si>
  <si>
    <t>Year29</t>
  </si>
  <si>
    <t>Year30</t>
  </si>
  <si>
    <t>Total</t>
  </si>
  <si>
    <t>Action:</t>
  </si>
  <si>
    <t>UserDefined</t>
  </si>
  <si>
    <t>Display</t>
  </si>
  <si>
    <t>PeriodBalance</t>
  </si>
  <si>
    <t>Field:</t>
  </si>
  <si>
    <t>Strategy_Description</t>
  </si>
  <si>
    <t>Activity_Outcome_L1</t>
  </si>
  <si>
    <t>Activity_Description</t>
  </si>
  <si>
    <t>F1Lpb_BalAmt1</t>
  </si>
  <si>
    <t>F1Lpb_BalAmt2</t>
  </si>
  <si>
    <t>Details:</t>
  </si>
  <si>
    <t>Display:</t>
  </si>
  <si>
    <t>Y</t>
  </si>
  <si>
    <t>Use Column=Y;Display Column=Y;Title=Strategy;Title same as Column Name=Y;Type=SameAsColumn;Display Format Type=DefaultForType;Display Width=100;Link Options=None;Total Line Type=Automatic</t>
  </si>
  <si>
    <t>Use Column=Y;Display Column=Y;Title=Act Group;Title same as Column Name=Y;Type=SameAsColumn;Display Format Type=DefaultForType;Display Width=100;Link Options=None;Total Line Type=Automatic</t>
  </si>
  <si>
    <t>Use Column=Y;Display Column=Y;Title=Code;Title same as Column Name=Y;Type=SameAsColumn;Display Format Type=DefaultForType;Display Width=100;Link Options=None;Total Line Type=Automatic</t>
  </si>
  <si>
    <t>Use Column=Y;Display Column=Y;Title=Description;Title same as Column Name=Y;Type=SameAsColumn;Display Format Type=DefaultForType;Display Width=100;Link Options=None;Total Line Type=Automatic</t>
  </si>
  <si>
    <t>Use Column=Y;Display Column=Y;Title=Acct Grp;Title same as Column Name=Y;Type=SameAsColumn;Display Format Type=DefaultForType;Display Width=100;Link Options=None;Total Line Type=Automatic</t>
  </si>
  <si>
    <t>Use Column=Y;Display Column=Y;Title=Cybud;Title same as Column Name=Y;Type=SameAsColumn;Display Format Type=DefaultForType;Display Format=#,##0.00~sc~(#,##0.00);Display Width=100;Link Options=None;Total Line Type=Automatic</t>
  </si>
  <si>
    <t>Use Column=Y;Display Column=Y;Title=Blankk;Title same as Column Name=Y;Type=SameAsColumn;Display Format Type=DefaultForType;Display Width=100;Link Options=None;Total Line Type=None</t>
  </si>
  <si>
    <t>Use Column=Y;Display Column=Y;Title=Actual;Title same as Column Name=Y;Type=SameAsColumn;Display Format Type=DefaultForType;Display Format=#,##0.00~sc~(#,##0.00);Display Width=100;Link Options=None;Total Line Type=Automatic</t>
  </si>
  <si>
    <t>Use Column=Y;Display Column=Y;Title=Year 2;Title same as Column Name=Y;Type=SameAsColumn;Display Format Type=DefaultForType;Display Format=#,##0.00~sc~(#,##0.00);Display Width=100;Link Options=None;Total Line Type=Automatic</t>
  </si>
  <si>
    <t>Use Column=Y;Display Column=Y;Title=Year 3;Title same as Column Name=Y;Type=SameAsColumn;Display Format Type=DefaultForType;Display Format=#,##0.00~sc~(#,##0.00);Display Width=100;Link Options=None;Total Line Type=Automatic</t>
  </si>
  <si>
    <t>Use Column=Y;Display Column=Y;Title=Year 4;Title same as Column Name=Y;Type=SameAsColumn;Display Format Type=DefaultForType;Display Format=#,##0.00~sc~(#,##0.00);Display Width=100;Link Options=None;Total Line Type=Automatic</t>
  </si>
  <si>
    <t>Use Column=Y;Display Column=Y;Title=Year 5;Title same as Column Name=Y;Type=SameAsColumn;Display Format Type=DefaultForType;Display Format=#,##0.00~sc~(#,##0.00);Display Width=100;Link Options=None;Total Line Type=Automatic</t>
  </si>
  <si>
    <t>Use Column=Y;Display Column=Y;Title=Year 6;Title same as Column Name=Y;Type=SameAsColumn;Display Format Type=DefaultForType;Display Format=#,##0.00~sc~(#,##0.00);Display Width=100;Link Options=None;Total Line Type=Automatic</t>
  </si>
  <si>
    <t>Use Column=Y;Display Column=Y;Title=Year 7;Title same as Column Name=Y;Type=SameAsColumn;Display Format Type=DefaultForType;Display Format=#,##0.00~sc~(#,##0.00);Display Width=100;Link Options=None;Total Line Type=Automatic</t>
  </si>
  <si>
    <t>Use Column=Y;Display Column=Y;Title=Year 8;Title same as Column Name=Y;Type=SameAsColumn;Display Format Type=DefaultForType;Display Format=#,##0.00~sc~(#,##0.00);Display Width=100;Link Options=None;Total Line Type=Automatic</t>
  </si>
  <si>
    <t>Use Column=Y;Display Column=Y;Title=Year 9;Title same as Column Name=Y;Type=SameAsColumn;Display Format Type=DefaultForType;Display Format=#,##0.00~sc~(#,##0.00);Display Width=100;Link Options=None;Total Line Type=Automatic</t>
  </si>
  <si>
    <t>Use Column=Y;Display Column=Y;Title=Year 10;Title same as Column Name=Y;Type=SameAsColumn;Display Format Type=DefaultForType;Display Format=#,##0.00~sc~(#,##0.00);Display Width=100;Link Options=None;Total Line Type=Automatic</t>
  </si>
  <si>
    <t>Use Column=Y;Display Column=Y;Title=Total;Title same as Column Name=Y;Type=SameAsColumn;Display Format Type=DefaultForType;Display Format=#,##0.00~sc~(#,##0.00);Display Width=100;Link Options=None;Total Line Type=Automatic</t>
  </si>
  <si>
    <t>Use Column=Y;Display Column=Y;Title=Blank;Title same as Column Name=Y;Type=SameAsColumn;Display Format Type=DefaultForType;Display Width=100;Link Options=None;Total Line Type=None</t>
  </si>
  <si>
    <t>Ledger:</t>
  </si>
  <si>
    <t>{&amp;BUDR}</t>
  </si>
  <si>
    <t>{&amp;AP_BUD}</t>
  </si>
  <si>
    <t>Period:</t>
  </si>
  <si>
    <t>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</si>
  <si>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</si>
  <si>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</si>
  <si>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</si>
  <si>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</si>
  <si>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</si>
  <si>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</si>
  <si>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</si>
  <si>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</si>
  <si>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</si>
  <si>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</si>
  <si>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</si>
  <si>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</si>
  <si>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</si>
  <si>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</si>
  <si>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</si>
  <si>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</si>
  <si>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</si>
  <si>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</si>
  <si>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</si>
  <si>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</si>
  <si>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</si>
  <si>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</si>
  <si>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</si>
  <si>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</si>
  <si>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</si>
  <si>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</si>
  <si>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</si>
  <si>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</si>
  <si>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</si>
  <si>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</si>
  <si>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Period To:</t>
  </si>
  <si>
    <t>12</t>
  </si>
  <si>
    <t>ROW COMMANDS</t>
  </si>
  <si>
    <t>Updated on 08-Jun-2021 15:15:20 by user PATEL3B</t>
  </si>
  <si>
    <t>Command</t>
  </si>
  <si>
    <t>Details</t>
  </si>
  <si>
    <t>Selection</t>
  </si>
  <si>
    <t>Search</t>
  </si>
  <si>
    <t>Value (Fr)</t>
  </si>
  <si>
    <t>Value (To)</t>
  </si>
  <si>
    <t>SUPPRESS ZERO</t>
  </si>
  <si>
    <t>List;Delete</t>
  </si>
  <si>
    <t>All</t>
  </si>
  <si>
    <t>SET</t>
  </si>
  <si>
    <t>Level 1</t>
  </si>
  <si>
    <t>Activity between ('1000' AND '1999') AND Account_Type between ('1' AND '3') AND Entity = '10'</t>
  </si>
  <si>
    <t>FACTOR</t>
  </si>
  <si>
    <t>.001</t>
  </si>
  <si>
    <t>SUMMARY BY OPEX ACTIVITY (INFLATED)</t>
  </si>
  <si>
    <t>*</t>
  </si>
  <si>
    <t xml:space="preserve">ANNUAL/LONG TERM PLAN BUDGET REPORT - 30 YEAR </t>
  </si>
  <si>
    <t>REPEAT</t>
  </si>
  <si>
    <t>Strategy;Y;[F1Lad_SelnCode14_USER_NUM1]=Asc</t>
  </si>
  <si>
    <t>Activity Description</t>
  </si>
  <si>
    <t>2017/18 budget</t>
  </si>
  <si>
    <t>Year 1 budget</t>
  </si>
  <si>
    <t>Year 2 budget</t>
  </si>
  <si>
    <t>Year 3 budget</t>
  </si>
  <si>
    <t>Year 4 budget</t>
  </si>
  <si>
    <t>Year 5 budget</t>
  </si>
  <si>
    <t>Year 6 budget</t>
  </si>
  <si>
    <t>Year 7 budget</t>
  </si>
  <si>
    <t>Year 8 budget</t>
  </si>
  <si>
    <t>Year 9 budget</t>
  </si>
  <si>
    <t>Year 10 budget</t>
  </si>
  <si>
    <t>Total years 1-10</t>
  </si>
  <si>
    <t>Year 11 budget</t>
  </si>
  <si>
    <t>Year 12 budget</t>
  </si>
  <si>
    <t>Year 13 budget</t>
  </si>
  <si>
    <t>Year 14 budget</t>
  </si>
  <si>
    <t>Year 15 budget</t>
  </si>
  <si>
    <t>Year 16 budget</t>
  </si>
  <si>
    <t>Year 17 budget</t>
  </si>
  <si>
    <t>Year 18 budget</t>
  </si>
  <si>
    <t>Year 19 budget</t>
  </si>
  <si>
    <t>Year 20 budget</t>
  </si>
  <si>
    <t>Year 21 budget</t>
  </si>
  <si>
    <t>Year 22 budget</t>
  </si>
  <si>
    <t>Year 23 budget</t>
  </si>
  <si>
    <t>Year 24 budget</t>
  </si>
  <si>
    <t>Year 25 budget</t>
  </si>
  <si>
    <t>Year 26 budget</t>
  </si>
  <si>
    <t>Year 27 budget</t>
  </si>
  <si>
    <t>Year 28 budget</t>
  </si>
  <si>
    <t>Year 29 budget</t>
  </si>
  <si>
    <t>Year 30 budget</t>
  </si>
  <si>
    <t>TOTAL</t>
  </si>
  <si>
    <t>Group</t>
  </si>
  <si>
    <t>$000's</t>
  </si>
  <si>
    <t>d.REPEAT</t>
  </si>
  <si>
    <t>Activity_Outcome_L1;Y;Off</t>
  </si>
  <si>
    <t>Activity;Y;Off</t>
  </si>
  <si>
    <t>LIST</t>
  </si>
  <si>
    <t>{Long_Term_Planning};{Long_Term_Planning_Description}</t>
  </si>
  <si>
    <t>Long_Term_Planning</t>
  </si>
  <si>
    <t>=</t>
  </si>
  <si>
    <t>10</t>
  </si>
  <si>
    <t>Income</t>
  </si>
  <si>
    <t>h.LIST</t>
  </si>
  <si>
    <t>Operating Costs</t>
  </si>
  <si>
    <t>Allocations</t>
  </si>
  <si>
    <t>Interest</t>
  </si>
  <si>
    <t>Depreciation</t>
  </si>
  <si>
    <t>DISPLAY</t>
  </si>
  <si>
    <t>Total - {&amp;PeriodBalancesGL.Activity} {&amp;PeriodBalancesGL.Activity_Description}</t>
  </si>
  <si>
    <t>d.REPEAT END</t>
  </si>
  <si>
    <t>Total - {&amp;PeriodBalancesGL.Activity_Outcome_L1} {&amp;PeriodBalancesGL.Activity_Outcome_L1_Description}</t>
  </si>
  <si>
    <t>REPEAT END</t>
  </si>
  <si>
    <t>d.*</t>
  </si>
  <si>
    <t>Total - {&amp;PeriodBalancesGL.Strategy} {&amp;PeriodBalancesGL.Strategy_Description}</t>
  </si>
  <si>
    <t>Grand total</t>
  </si>
  <si>
    <t>--- End of Report ---</t>
  </si>
  <si>
    <t>:REPEAT</t>
  </si>
  <si>
    <t>:*</t>
  </si>
  <si>
    <t>:d.REPEAT</t>
  </si>
  <si>
    <t>:LIST</t>
  </si>
  <si>
    <t>:h.LIST</t>
  </si>
  <si>
    <t>:DISPLAY</t>
  </si>
  <si>
    <t>:d.REPEAT END</t>
  </si>
  <si>
    <t>:REPEAT END</t>
  </si>
  <si>
    <t>:d.*</t>
  </si>
  <si>
    <t>Governance</t>
  </si>
  <si>
    <t>1.1</t>
  </si>
  <si>
    <t>1000</t>
  </si>
  <si>
    <t>Annual Planning</t>
  </si>
  <si>
    <t>Total - 1000 Annual Planning</t>
  </si>
  <si>
    <t>1001</t>
  </si>
  <si>
    <t>Policy</t>
  </si>
  <si>
    <t>Total - 1001 Policy</t>
  </si>
  <si>
    <t>1002</t>
  </si>
  <si>
    <t>Committee &amp; Council Process</t>
  </si>
  <si>
    <t>Total - 1002 Committee &amp; Council Process</t>
  </si>
  <si>
    <t>1003</t>
  </si>
  <si>
    <t>Strategic Planning</t>
  </si>
  <si>
    <t>Total - 1003 Strategic Planning</t>
  </si>
  <si>
    <t>1004</t>
  </si>
  <si>
    <t>Tawa Community Board - Discretionary</t>
  </si>
  <si>
    <t>Total - 1004 Tawa Community Board - Discretionary</t>
  </si>
  <si>
    <t>1005</t>
  </si>
  <si>
    <t>Smart Capital - Marketing</t>
  </si>
  <si>
    <t>Total - 1005 Smart Capital - Marketing</t>
  </si>
  <si>
    <t>1007</t>
  </si>
  <si>
    <t>WCC City Service Centre</t>
  </si>
  <si>
    <t>Total - 1007 WCC City Service Centre</t>
  </si>
  <si>
    <t>1009</t>
  </si>
  <si>
    <t>Rating Property Valuations</t>
  </si>
  <si>
    <t>Total - 1009 Rating Property Valuations</t>
  </si>
  <si>
    <t>1010</t>
  </si>
  <si>
    <t>Rateable property data &amp; valuation management</t>
  </si>
  <si>
    <t>Total - 1010 Rateable property data &amp; valuation management</t>
  </si>
  <si>
    <t>1011</t>
  </si>
  <si>
    <t>Archives</t>
  </si>
  <si>
    <t>Total - 1011 Archives</t>
  </si>
  <si>
    <t>1216</t>
  </si>
  <si>
    <t>CCO Covid Response Support</t>
  </si>
  <si>
    <t>Total - 1216 CCO Covid Response Support</t>
  </si>
  <si>
    <t>1220</t>
  </si>
  <si>
    <t>Climate change response</t>
  </si>
  <si>
    <t>Total - 1220 Climate change response</t>
  </si>
  <si>
    <t>1221</t>
  </si>
  <si>
    <t>Business Climate Action Support</t>
  </si>
  <si>
    <t>Total - 1221 Business Climate Action Support</t>
  </si>
  <si>
    <t>1222</t>
  </si>
  <si>
    <t>Workplace Travel Planning</t>
  </si>
  <si>
    <t>Total - 1222 Workplace Travel Planning</t>
  </si>
  <si>
    <t>1223</t>
  </si>
  <si>
    <t>Home Energy Audits</t>
  </si>
  <si>
    <t>Total - 1223 Home Energy Audits</t>
  </si>
  <si>
    <t>1224</t>
  </si>
  <si>
    <t>Future Living Skills</t>
  </si>
  <si>
    <t>Total - 1224 Future Living Skills</t>
  </si>
  <si>
    <t>1225</t>
  </si>
  <si>
    <t>Climate and Sustainability Fund</t>
  </si>
  <si>
    <t>Total - 1225 Climate and Sustainability Fund</t>
  </si>
  <si>
    <t>Total - 1.1 Governance information and engagement</t>
  </si>
  <si>
    <t>1.2</t>
  </si>
  <si>
    <t>1012</t>
  </si>
  <si>
    <t>Maori Partnerships</t>
  </si>
  <si>
    <t>Total - 1012 Maori Partnerships</t>
  </si>
  <si>
    <t>1013</t>
  </si>
  <si>
    <t>Maori Strategic Advice</t>
  </si>
  <si>
    <t>Total - 1013 Maori Strategic Advice</t>
  </si>
  <si>
    <t>1218</t>
  </si>
  <si>
    <t>Maori Capability and Success</t>
  </si>
  <si>
    <t>Total - 1218 Maori Capability and Success</t>
  </si>
  <si>
    <t>Total - 1.2 Maori and mana whenua partnerships</t>
  </si>
  <si>
    <t>Total - 1 Governance</t>
  </si>
  <si>
    <t>Environment</t>
  </si>
  <si>
    <t>2.1</t>
  </si>
  <si>
    <t>1014</t>
  </si>
  <si>
    <t>Parks and Reserves Planning</t>
  </si>
  <si>
    <t>Total - 1014 Parks and Reserves Planning</t>
  </si>
  <si>
    <t>1015</t>
  </si>
  <si>
    <t>Reserves Unplanned Maintenance</t>
  </si>
  <si>
    <t>Total - 1015 Reserves Unplanned Maintenance</t>
  </si>
  <si>
    <t>1016</t>
  </si>
  <si>
    <t>Parks Mowing- Open Space &amp; Reserve Land</t>
  </si>
  <si>
    <t>Total - 1016 Parks Mowing- Open Space &amp; Reserve Land</t>
  </si>
  <si>
    <t>1017</t>
  </si>
  <si>
    <t>Park Furniture and Infrastructure Maintenance</t>
  </si>
  <si>
    <t>Total - 1017 Park Furniture and Infrastructure Maintenance</t>
  </si>
  <si>
    <t>1018</t>
  </si>
  <si>
    <t>Parks and Buildings Maint</t>
  </si>
  <si>
    <t>Total - 1018 Parks and Buildings Maint</t>
  </si>
  <si>
    <t>1019</t>
  </si>
  <si>
    <t>CBD and Suburban Gardens</t>
  </si>
  <si>
    <t>Total - 1019 CBD and Suburban Gardens</t>
  </si>
  <si>
    <t>1020</t>
  </si>
  <si>
    <t>Arboricultural Operations</t>
  </si>
  <si>
    <t>Total - 1020 Arboricultural Operations</t>
  </si>
  <si>
    <t>1021</t>
  </si>
  <si>
    <t>Wellington Gardens (Botanic,Otari etc)</t>
  </si>
  <si>
    <t>Total - 1021 Wellington Gardens (Botanic,Otari etc)</t>
  </si>
  <si>
    <t>1022</t>
  </si>
  <si>
    <t>Coastal Operations</t>
  </si>
  <si>
    <t>Total - 1022 Coastal Operations</t>
  </si>
  <si>
    <t>1024</t>
  </si>
  <si>
    <t>Road Corridor Growth Control</t>
  </si>
  <si>
    <t>Total - 1024 Road Corridor Growth Control</t>
  </si>
  <si>
    <t>1025</t>
  </si>
  <si>
    <t>Street Cleaning</t>
  </si>
  <si>
    <t>Total - 1025 Street Cleaning</t>
  </si>
  <si>
    <t>1026</t>
  </si>
  <si>
    <t>Hazardous Trees Removal</t>
  </si>
  <si>
    <t>Total - 1026 Hazardous Trees Removal</t>
  </si>
  <si>
    <t>1027</t>
  </si>
  <si>
    <t>Town Belts Planting</t>
  </si>
  <si>
    <t>Total - 1027 Town Belts Planting</t>
  </si>
  <si>
    <t>1028</t>
  </si>
  <si>
    <t>Townbelt-Reserves Management</t>
  </si>
  <si>
    <t>Total - 1028 Townbelt-Reserves Management</t>
  </si>
  <si>
    <t>1030</t>
  </si>
  <si>
    <t>Community greening initiatives</t>
  </si>
  <si>
    <t>Total - 1030 Community greening initiatives</t>
  </si>
  <si>
    <t>1031</t>
  </si>
  <si>
    <t>Environmental Grants Pool</t>
  </si>
  <si>
    <t>Total - 1031 Environmental Grants Pool</t>
  </si>
  <si>
    <t>1032</t>
  </si>
  <si>
    <t>Walkway Maintenance</t>
  </si>
  <si>
    <t>Total - 1032 Walkway Maintenance</t>
  </si>
  <si>
    <t>1033</t>
  </si>
  <si>
    <t>Weeds &amp; Hazardous Trees Monitoring</t>
  </si>
  <si>
    <t>Total - 1033 Weeds &amp; Hazardous Trees Monitoring</t>
  </si>
  <si>
    <t>1034</t>
  </si>
  <si>
    <t>Animal Pest Management</t>
  </si>
  <si>
    <t>Total - 1034 Animal Pest Management</t>
  </si>
  <si>
    <t>1035</t>
  </si>
  <si>
    <t>Waterfront Public Space Management</t>
  </si>
  <si>
    <t>Total - 1035 Waterfront Public Space Management</t>
  </si>
  <si>
    <t>1217</t>
  </si>
  <si>
    <t>PSR Nursery Operations</t>
  </si>
  <si>
    <t>Total - 1217 PSR Nursery Operations</t>
  </si>
  <si>
    <t>Total - 2.1 Gardens, beaches and green open spaces</t>
  </si>
  <si>
    <t>2.2</t>
  </si>
  <si>
    <t>1036</t>
  </si>
  <si>
    <t>Landfill Operations &amp; Maint</t>
  </si>
  <si>
    <t>Total - 1036 Landfill Operations &amp; Maint</t>
  </si>
  <si>
    <t>1037</t>
  </si>
  <si>
    <t>Suburban Refuse Collection</t>
  </si>
  <si>
    <t>Total - 1037 Suburban Refuse Collection</t>
  </si>
  <si>
    <t>1038</t>
  </si>
  <si>
    <t>Domestic Recycling</t>
  </si>
  <si>
    <t>Total - 1038 Domestic Recycling</t>
  </si>
  <si>
    <t>1039</t>
  </si>
  <si>
    <t>Waste Minimisation</t>
  </si>
  <si>
    <t>Total - 1039 Waste Minimisation</t>
  </si>
  <si>
    <t>1040</t>
  </si>
  <si>
    <t>Litter Enforcement</t>
  </si>
  <si>
    <t>Total - 1040 Litter Enforcement</t>
  </si>
  <si>
    <t>1041</t>
  </si>
  <si>
    <t>Closed Landfill Gas Migration Monitoring</t>
  </si>
  <si>
    <t>Total - 1041 Closed Landfill Gas Migration Monitoring</t>
  </si>
  <si>
    <t>1042</t>
  </si>
  <si>
    <t>EV Charging &amp; Home Energy Audits</t>
  </si>
  <si>
    <t>Total - 1042 EV Charging &amp; Home Energy Audits</t>
  </si>
  <si>
    <t>Total - 2.2 Waste reduction and energy conservation</t>
  </si>
  <si>
    <t>2.3</t>
  </si>
  <si>
    <t>1043</t>
  </si>
  <si>
    <t>Water - Meter Reading</t>
  </si>
  <si>
    <t>Total - 1043 Water - Meter Reading</t>
  </si>
  <si>
    <t>1044</t>
  </si>
  <si>
    <t>Water - Network Maintenance</t>
  </si>
  <si>
    <t>Total - 1044 Water - Network Maintenance</t>
  </si>
  <si>
    <t>1045</t>
  </si>
  <si>
    <t>Water - Water Connections</t>
  </si>
  <si>
    <t>Total - 1045 Water - Water Connections</t>
  </si>
  <si>
    <t>1046</t>
  </si>
  <si>
    <t>Water - Pump Stations Maintenance-Operations</t>
  </si>
  <si>
    <t>Total - 1046 Water - Pump Stations Maintenance-Operations</t>
  </si>
  <si>
    <t>1047</t>
  </si>
  <si>
    <t>Water - Asset Stewardship</t>
  </si>
  <si>
    <t>Total - 1047 Water - Asset Stewardship</t>
  </si>
  <si>
    <t>1048</t>
  </si>
  <si>
    <t>Water - Reservoir-Dam Maintenance</t>
  </si>
  <si>
    <t>Total - 1048 Water - Reservoir-Dam Maintenance</t>
  </si>
  <si>
    <t>1049</t>
  </si>
  <si>
    <t>Water - Monitoring &amp; Investigation</t>
  </si>
  <si>
    <t>Total - 1049 Water - Monitoring &amp; Investigation</t>
  </si>
  <si>
    <t>1050</t>
  </si>
  <si>
    <t>Water - Asset Management</t>
  </si>
  <si>
    <t>Total - 1050 Water - Asset Management</t>
  </si>
  <si>
    <t>1051</t>
  </si>
  <si>
    <t>Water - Bulk Water Purchase</t>
  </si>
  <si>
    <t>Total - 1051 Water - Bulk Water Purchase</t>
  </si>
  <si>
    <t>Total - 2.3 Water</t>
  </si>
  <si>
    <t>2.4</t>
  </si>
  <si>
    <t>1052</t>
  </si>
  <si>
    <t>Wastewater - Asset Stewardship</t>
  </si>
  <si>
    <t>Total - 1052 Wastewater - Asset Stewardship</t>
  </si>
  <si>
    <t>1053</t>
  </si>
  <si>
    <t>Wastewater - Trade Waste Monitoring &amp; Investigation</t>
  </si>
  <si>
    <t>Total - 1053 Wastewater - Trade Waste Monitoring &amp; Investigation</t>
  </si>
  <si>
    <t>1055</t>
  </si>
  <si>
    <t>Wastewater - Network Maintenance</t>
  </si>
  <si>
    <t>Total - 1055 Wastewater - Network Maintenance</t>
  </si>
  <si>
    <t>1057</t>
  </si>
  <si>
    <t>Wastewater - Asset Management</t>
  </si>
  <si>
    <t>Total - 1057 Wastewater - Asset Management</t>
  </si>
  <si>
    <t>1058</t>
  </si>
  <si>
    <t>Wastewater - Monitoring &amp; Investigation</t>
  </si>
  <si>
    <t>Total - 1058 Wastewater - Monitoring &amp; Investigation</t>
  </si>
  <si>
    <t>1059</t>
  </si>
  <si>
    <t>Wastewater - Pump Station Maintenance-Ops</t>
  </si>
  <si>
    <t>Total - 1059 Wastewater - Pump Station Maintenance-Ops</t>
  </si>
  <si>
    <t>1060</t>
  </si>
  <si>
    <t>Wastewater - Treatment Plants</t>
  </si>
  <si>
    <t>Total - 1060 Wastewater - Treatment Plants</t>
  </si>
  <si>
    <t>1062</t>
  </si>
  <si>
    <t>Sewerage Disposal</t>
  </si>
  <si>
    <t>Total - 1062 Sewerage Disposal</t>
  </si>
  <si>
    <t>1219</t>
  </si>
  <si>
    <t>Sludge Minimisation</t>
  </si>
  <si>
    <t>Total - 1219 Sludge Minimisation</t>
  </si>
  <si>
    <t>Total - 2.4 Wastewater</t>
  </si>
  <si>
    <t>2.5</t>
  </si>
  <si>
    <t>1063</t>
  </si>
  <si>
    <t>Stormwater - Asset Stewardship</t>
  </si>
  <si>
    <t>Total - 1063 Stormwater - Asset Stewardship</t>
  </si>
  <si>
    <t>1064</t>
  </si>
  <si>
    <t>Stormwater - Network Maintenance</t>
  </si>
  <si>
    <t>Total - 1064 Stormwater - Network Maintenance</t>
  </si>
  <si>
    <t>1065</t>
  </si>
  <si>
    <t>Stormwater - Monitoring &amp; Investigation</t>
  </si>
  <si>
    <t>Total - 1065 Stormwater - Monitoring &amp; Investigation</t>
  </si>
  <si>
    <t>1066</t>
  </si>
  <si>
    <t>Stormwater - Asset Management</t>
  </si>
  <si>
    <t>Total - 1066 Stormwater - Asset Management</t>
  </si>
  <si>
    <t>1067</t>
  </si>
  <si>
    <t>Drainage Maintenance</t>
  </si>
  <si>
    <t>Total - 1067 Drainage Maintenance</t>
  </si>
  <si>
    <t>1068</t>
  </si>
  <si>
    <t>Stormwater - Pump Station Maintenance-Ops</t>
  </si>
  <si>
    <t>Total - 1068 Stormwater - Pump Station Maintenance-Ops</t>
  </si>
  <si>
    <t>Total - 2.5 Stormwater</t>
  </si>
  <si>
    <t>:</t>
  </si>
  <si>
    <t>2.6</t>
  </si>
  <si>
    <t>1069</t>
  </si>
  <si>
    <t>Zealandia</t>
  </si>
  <si>
    <t>Total - 1069 Zealandia</t>
  </si>
  <si>
    <t>1070</t>
  </si>
  <si>
    <t>Wellington Zoo Trust</t>
  </si>
  <si>
    <t>Total - 1070 Wellington Zoo Trust</t>
  </si>
  <si>
    <t>Total - 1071 Marine Conservation Centre</t>
  </si>
  <si>
    <t>Total - 2.6 Conservation attractions</t>
  </si>
  <si>
    <t>Total - 2 Environment</t>
  </si>
  <si>
    <t>Economic Development</t>
  </si>
  <si>
    <t>3.1</t>
  </si>
  <si>
    <t>1073</t>
  </si>
  <si>
    <t>WellingtonNZ Tourism</t>
  </si>
  <si>
    <t>Total - 1073 WellingtonNZ Tourism</t>
  </si>
  <si>
    <t>1074</t>
  </si>
  <si>
    <t>Events Fund</t>
  </si>
  <si>
    <t>Total - 1074 Events Fund</t>
  </si>
  <si>
    <t>1075</t>
  </si>
  <si>
    <t>Wellington Venues</t>
  </si>
  <si>
    <t>Total - 1075 Wellington Venues</t>
  </si>
  <si>
    <t>1076</t>
  </si>
  <si>
    <t>Destination Wellington</t>
  </si>
  <si>
    <t>Total - 1076 Destination Wellington</t>
  </si>
  <si>
    <t>1077</t>
  </si>
  <si>
    <t>CBD Free Wifi</t>
  </si>
  <si>
    <t>Total - 1077 CBD Free Wifi</t>
  </si>
  <si>
    <t>1078</t>
  </si>
  <si>
    <t>Wellington Convention &amp; Exhibition Centre (WCEC)</t>
  </si>
  <si>
    <t>Total - 1078 Wellington Convention &amp; Exhibition Centre (WCEC)</t>
  </si>
  <si>
    <t>1081</t>
  </si>
  <si>
    <t>Economic Growth Strategy</t>
  </si>
  <si>
    <t>Total - 1081 Economic Growth Strategy</t>
  </si>
  <si>
    <t>1082</t>
  </si>
  <si>
    <t>City Growth Fund</t>
  </si>
  <si>
    <t>Total - 1082 City Growth Fund</t>
  </si>
  <si>
    <t>Total - 1083 Airport Seawalls</t>
  </si>
  <si>
    <t>1086</t>
  </si>
  <si>
    <t>Sky Stadium</t>
  </si>
  <si>
    <t>Total - 1086 Sky Stadium</t>
  </si>
  <si>
    <t>1087</t>
  </si>
  <si>
    <t>International Relations</t>
  </si>
  <si>
    <t>Total - 1087 International Relations</t>
  </si>
  <si>
    <t>1089</t>
  </si>
  <si>
    <t>Business Improvement Districts</t>
  </si>
  <si>
    <t>Total - 1089 Business Improvement Districts</t>
  </si>
  <si>
    <t>Total - 3.1 City promotions and business support</t>
  </si>
  <si>
    <t>Total - 3 Economic Development</t>
  </si>
  <si>
    <t>Cultural Wellbeing</t>
  </si>
  <si>
    <t>4.1</t>
  </si>
  <si>
    <t>1090</t>
  </si>
  <si>
    <t>Wellington Museums Trust</t>
  </si>
  <si>
    <t>Total - 1090 Wellington Museums Trust</t>
  </si>
  <si>
    <t>1092</t>
  </si>
  <si>
    <t>Te Papa Funding</t>
  </si>
  <si>
    <t>Total - 1092 Te Papa Funding</t>
  </si>
  <si>
    <t>1093</t>
  </si>
  <si>
    <t>Carter Observatory</t>
  </si>
  <si>
    <t>Total - 1093 Carter Observatory</t>
  </si>
  <si>
    <t>1095</t>
  </si>
  <si>
    <t>City Events Programme</t>
  </si>
  <si>
    <t>Total - 1095 City Events Programme</t>
  </si>
  <si>
    <t>1097</t>
  </si>
  <si>
    <t>Citizen's Day - Mayoral Day</t>
  </si>
  <si>
    <t>Total - 1097 Citizen's Day - Mayoral Day</t>
  </si>
  <si>
    <t>1098</t>
  </si>
  <si>
    <t>Cultural Grants Pool</t>
  </si>
  <si>
    <t>Total - 1098 Cultural Grants Pool</t>
  </si>
  <si>
    <t>1099</t>
  </si>
  <si>
    <t>Subsidised Venue Hire For Community Groups</t>
  </si>
  <si>
    <t>Total - 1099 Subsidised Venue Hire For Community Groups</t>
  </si>
  <si>
    <t>1100</t>
  </si>
  <si>
    <t>City Arts Programme</t>
  </si>
  <si>
    <t>Total - 1100 City Arts Programme</t>
  </si>
  <si>
    <t>1101</t>
  </si>
  <si>
    <t>NZSO Subsidy</t>
  </si>
  <si>
    <t>Total - 1101 NZSO Subsidy</t>
  </si>
  <si>
    <t>1102</t>
  </si>
  <si>
    <t>Toi Poneke Arts Centre</t>
  </si>
  <si>
    <t>Total - 1102 Toi Poneke Arts Centre</t>
  </si>
  <si>
    <t>1103</t>
  </si>
  <si>
    <t>Public Art Fund</t>
  </si>
  <si>
    <t>Total - 1103 Public Art Fund</t>
  </si>
  <si>
    <t>1104</t>
  </si>
  <si>
    <t>New Zealand Ballet</t>
  </si>
  <si>
    <t>Total - 1104 New Zealand Ballet</t>
  </si>
  <si>
    <t>1105</t>
  </si>
  <si>
    <t>Orchestra Wellington</t>
  </si>
  <si>
    <t>Total - 1105 Orchestra Wellington</t>
  </si>
  <si>
    <t>1106</t>
  </si>
  <si>
    <t>Regional Amenities Fund</t>
  </si>
  <si>
    <t>Total - 1106 Regional Amenities Fund</t>
  </si>
  <si>
    <t>1207</t>
  </si>
  <si>
    <t>Capital of Culture</t>
  </si>
  <si>
    <t>Total - 1207 Capital of Culture</t>
  </si>
  <si>
    <t>1214</t>
  </si>
  <si>
    <t>UNESCO Strategic City of Film</t>
  </si>
  <si>
    <t>Total - 1214 UNESCO Strategic City of Film</t>
  </si>
  <si>
    <t>Total - 4.1 Arts and cultural activities</t>
  </si>
  <si>
    <t>Total - 4 Cultural Wellbeing</t>
  </si>
  <si>
    <t>Social and Recreation</t>
  </si>
  <si>
    <t>5.1</t>
  </si>
  <si>
    <t>1107</t>
  </si>
  <si>
    <t>Swimming Pools Operations</t>
  </si>
  <si>
    <t>Total - 1107 Swimming Pools Operations</t>
  </si>
  <si>
    <t>1108</t>
  </si>
  <si>
    <t>Natural Turf Sport Operations</t>
  </si>
  <si>
    <t>Total - 1108 Natural Turf Sport Operations</t>
  </si>
  <si>
    <t>1109</t>
  </si>
  <si>
    <t>Synthetic Turf Sport Operations</t>
  </si>
  <si>
    <t>Total - 1109 Synthetic Turf Sport Operations</t>
  </si>
  <si>
    <t>1110</t>
  </si>
  <si>
    <t>Recreation Centres</t>
  </si>
  <si>
    <t>Total - 1110 Recreation Centres</t>
  </si>
  <si>
    <t>1111</t>
  </si>
  <si>
    <t>ASB Sports Centre</t>
  </si>
  <si>
    <t>Total - 1111 ASB Sports Centre</t>
  </si>
  <si>
    <t>1112</t>
  </si>
  <si>
    <t>Basin Reserve Trust</t>
  </si>
  <si>
    <t>Total - 1112 Basin Reserve Trust</t>
  </si>
  <si>
    <t>1113</t>
  </si>
  <si>
    <t>Recreational NZ Academy Sport</t>
  </si>
  <si>
    <t>Total - 1113 Recreational NZ Academy Sport</t>
  </si>
  <si>
    <t>1114</t>
  </si>
  <si>
    <t>Playground and Skate Facility Maintenance</t>
  </si>
  <si>
    <t>Total - 1114 Playground and Skate Facility Maintenance</t>
  </si>
  <si>
    <t>1115</t>
  </si>
  <si>
    <t>Marina Operations</t>
  </si>
  <si>
    <t>Total - 1115 Marina Operations</t>
  </si>
  <si>
    <t>1116</t>
  </si>
  <si>
    <t>Municipal Golf Course</t>
  </si>
  <si>
    <t>Total - 1116 Municipal Golf Course</t>
  </si>
  <si>
    <t>1117</t>
  </si>
  <si>
    <t>Recreation Programmes</t>
  </si>
  <si>
    <t>Total - 1117 Recreation Programmes</t>
  </si>
  <si>
    <t>Total - 5.1 Recreation promotion and support</t>
  </si>
  <si>
    <t>5.2</t>
  </si>
  <si>
    <t>1118</t>
  </si>
  <si>
    <t>Library Network - Wide Operation</t>
  </si>
  <si>
    <t>Total - 1118 Library Network - Wide Operation</t>
  </si>
  <si>
    <t>1119</t>
  </si>
  <si>
    <t>Branch Libraries</t>
  </si>
  <si>
    <t>Total - 1119 Branch Libraries</t>
  </si>
  <si>
    <t>1120</t>
  </si>
  <si>
    <t>Passport to Leisure Programme</t>
  </si>
  <si>
    <t>Total - 1120 Passport to Leisure Programme</t>
  </si>
  <si>
    <t>1121</t>
  </si>
  <si>
    <t>Community Advice &amp; Information</t>
  </si>
  <si>
    <t>Total - 1121 Community Advice &amp; Information</t>
  </si>
  <si>
    <t>1122</t>
  </si>
  <si>
    <t>Community Group Relationship Management</t>
  </si>
  <si>
    <t>Total - 1122 Community Group Relationship Management</t>
  </si>
  <si>
    <t>1123</t>
  </si>
  <si>
    <t>Support for Wellington Homeless</t>
  </si>
  <si>
    <t>Total - 1123 Support for Wellington Homeless</t>
  </si>
  <si>
    <t>1124</t>
  </si>
  <si>
    <t>Social &amp; Recreational Grant Pool</t>
  </si>
  <si>
    <t>Total - 1124 Social &amp; Recreational Grant Pool</t>
  </si>
  <si>
    <t>1125</t>
  </si>
  <si>
    <t>Housing Operations and Maintenance</t>
  </si>
  <si>
    <t>Total - 1125 Housing Operations and Maintenance</t>
  </si>
  <si>
    <t>1126</t>
  </si>
  <si>
    <t>Housing Upgrade Project</t>
  </si>
  <si>
    <t>Total - 1126 Housing Upgrade Project</t>
  </si>
  <si>
    <t>1127</t>
  </si>
  <si>
    <t>Community Property Programmed Maintenance</t>
  </si>
  <si>
    <t>Total - 1127 Community Property Programmed Maintenance</t>
  </si>
  <si>
    <t>1128</t>
  </si>
  <si>
    <t>Community Halls Operations and Maintenance</t>
  </si>
  <si>
    <t>Total - 1128 Community Halls Operations and Maintenance</t>
  </si>
  <si>
    <t>1129</t>
  </si>
  <si>
    <t>Community Prop &amp; Facility Ops</t>
  </si>
  <si>
    <t>Total - 1129 Community Prop &amp; Facility Ops</t>
  </si>
  <si>
    <t>1130</t>
  </si>
  <si>
    <t>Rent Grants For Community Welfare Groups</t>
  </si>
  <si>
    <t>Total - 1130 Rent Grants For Community Welfare Groups</t>
  </si>
  <si>
    <t>1208</t>
  </si>
  <si>
    <t>CBD Library Services Network</t>
  </si>
  <si>
    <t>Total - 1208 CBD Library Services Network</t>
  </si>
  <si>
    <t>Total - 5.2 Community participation and support</t>
  </si>
  <si>
    <t>5.3</t>
  </si>
  <si>
    <t>1131</t>
  </si>
  <si>
    <t>Burial &amp; Cremation Operations</t>
  </si>
  <si>
    <t>Total - 1131 Burial &amp; Cremation Operations</t>
  </si>
  <si>
    <t>1132</t>
  </si>
  <si>
    <t>Public Toilet Cleaning And Maintenance</t>
  </si>
  <si>
    <t>Total - 1132 Public Toilet Cleaning And Maintenance</t>
  </si>
  <si>
    <t>1133</t>
  </si>
  <si>
    <t>Public Health (Food &amp; Alcohol Premises, Dog Registrations)</t>
  </si>
  <si>
    <t>Total - 1133 Public Health (Food &amp; Alcohol Premises, Dog Registrations)</t>
  </si>
  <si>
    <t>1134</t>
  </si>
  <si>
    <t>Noise Monitoring</t>
  </si>
  <si>
    <t>Total - 1134 Noise Monitoring</t>
  </si>
  <si>
    <t>1135</t>
  </si>
  <si>
    <t>Anti-Graffiti Flying Squad</t>
  </si>
  <si>
    <t>Total - 1135 Anti-Graffiti Flying Squad</t>
  </si>
  <si>
    <t>1136</t>
  </si>
  <si>
    <t>Safe City Project Operations</t>
  </si>
  <si>
    <t>Total - 1136 Safe City Project Operations</t>
  </si>
  <si>
    <t>1137</t>
  </si>
  <si>
    <t>Civil Defence</t>
  </si>
  <si>
    <t>Total - 1137 Civil Defence</t>
  </si>
  <si>
    <t>1138</t>
  </si>
  <si>
    <t>Rural Fire</t>
  </si>
  <si>
    <t>Total - 1138 Rural Fire</t>
  </si>
  <si>
    <t>Total - 5.3 Public health and safety</t>
  </si>
  <si>
    <t>Total - 5 Social and Recreation</t>
  </si>
  <si>
    <t>Urban Development</t>
  </si>
  <si>
    <t>6.1</t>
  </si>
  <si>
    <t>1139</t>
  </si>
  <si>
    <t>District Plan</t>
  </si>
  <si>
    <t>Total - 1139 District Plan</t>
  </si>
  <si>
    <t>1141</t>
  </si>
  <si>
    <t>Build Wellington Developments</t>
  </si>
  <si>
    <t>Total - 1141 Build Wellington Developments</t>
  </si>
  <si>
    <t>1142</t>
  </si>
  <si>
    <t>Public Art and Sculpture Maintenance</t>
  </si>
  <si>
    <t>Total - 1142 Public Art and Sculpture Maintenance</t>
  </si>
  <si>
    <t>1143</t>
  </si>
  <si>
    <t>Public Space-Centre Development Plan</t>
  </si>
  <si>
    <t>Total - 1143 Public Space-Centre Development Plan</t>
  </si>
  <si>
    <t>1145</t>
  </si>
  <si>
    <t>City Heritage Development</t>
  </si>
  <si>
    <t>Total - 1145 City Heritage Development</t>
  </si>
  <si>
    <t>1206</t>
  </si>
  <si>
    <t>Housing Investment Programme</t>
  </si>
  <si>
    <t>Total - 1206 Housing Investment Programme</t>
  </si>
  <si>
    <t>1215</t>
  </si>
  <si>
    <t>Te Ngakau Programme</t>
  </si>
  <si>
    <t>Total - 1215 Te Ngakau Programme</t>
  </si>
  <si>
    <t>Total - 6.1 Urban development, heritage and public spaces development</t>
  </si>
  <si>
    <t>6.2</t>
  </si>
  <si>
    <t>1146</t>
  </si>
  <si>
    <t>Building Control and Facilitation</t>
  </si>
  <si>
    <t>Total - 1146 Building Control and Facilitation</t>
  </si>
  <si>
    <t>1147</t>
  </si>
  <si>
    <t>Weathertight Homes</t>
  </si>
  <si>
    <t>Total - 1147 Weathertight Homes</t>
  </si>
  <si>
    <t>1148</t>
  </si>
  <si>
    <t>Development Control and Facilitation</t>
  </si>
  <si>
    <t>Total - 1148 Development Control and Facilitation</t>
  </si>
  <si>
    <t>1149</t>
  </si>
  <si>
    <t>Earthquake Assessment Study</t>
  </si>
  <si>
    <t>Total - 1149 Earthquake Assessment Study</t>
  </si>
  <si>
    <t>1151</t>
  </si>
  <si>
    <t>Earthquake Risk Building Project</t>
  </si>
  <si>
    <t>Total - 1151 Earthquake Risk Building Project</t>
  </si>
  <si>
    <t>Total - 6.2 Building and development control</t>
  </si>
  <si>
    <t>Total - 6 Urban Development</t>
  </si>
  <si>
    <t>Transport</t>
  </si>
  <si>
    <t>7.1</t>
  </si>
  <si>
    <t>1152</t>
  </si>
  <si>
    <t>Ngauranga to Airport Corridor</t>
  </si>
  <si>
    <t>Total - 1152 Ngauranga to Airport Corridor</t>
  </si>
  <si>
    <t>1153</t>
  </si>
  <si>
    <t>Transport Planning and Policy</t>
  </si>
  <si>
    <t>Total - 1153 Transport Planning and Policy</t>
  </si>
  <si>
    <t>1154</t>
  </si>
  <si>
    <t>Road Maintenance</t>
  </si>
  <si>
    <t>Total - 1154 Road Maintenance</t>
  </si>
  <si>
    <t>1155</t>
  </si>
  <si>
    <t>Tawa Shared Driveways Maintenance</t>
  </si>
  <si>
    <t>Total - 1155 Tawa Shared Driveways Maintenance</t>
  </si>
  <si>
    <t>1156</t>
  </si>
  <si>
    <t>Wall, Bridge &amp; Tunnel Maintenance</t>
  </si>
  <si>
    <t>Total - 1156 Wall, Bridge &amp; Tunnel Maintenance</t>
  </si>
  <si>
    <t>1157</t>
  </si>
  <si>
    <t>Drains &amp; Walls Asset Management</t>
  </si>
  <si>
    <t>Total - 1157 Drains &amp; Walls Asset Management</t>
  </si>
  <si>
    <t>1158</t>
  </si>
  <si>
    <t>Kerb &amp; Channel Maintenance</t>
  </si>
  <si>
    <t>Total - 1158 Kerb &amp; Channel Maintenance</t>
  </si>
  <si>
    <t>1159</t>
  </si>
  <si>
    <t>Vehicle Network Asset Management</t>
  </si>
  <si>
    <t>Total - 1159 Vehicle Network Asset Management</t>
  </si>
  <si>
    <t>1160</t>
  </si>
  <si>
    <t>Port and Ferry Access Planning</t>
  </si>
  <si>
    <t>Total - 1160 Port and Ferry Access Planning</t>
  </si>
  <si>
    <t>1161</t>
  </si>
  <si>
    <t>Cycleways Maintenance</t>
  </si>
  <si>
    <t>Total - 1161 Cycleways Maintenance</t>
  </si>
  <si>
    <t>1162</t>
  </si>
  <si>
    <t>Cycleway Asset Management</t>
  </si>
  <si>
    <t>Total - 1162 Cycleway Asset Management</t>
  </si>
  <si>
    <t>1163</t>
  </si>
  <si>
    <t>Cycleways Planning</t>
  </si>
  <si>
    <t>Total - 1163 Cycleways Planning</t>
  </si>
  <si>
    <t>1164</t>
  </si>
  <si>
    <t>Lambton Quay Interchange Maintenance</t>
  </si>
  <si>
    <t>Total - 1164 Lambton Quay Interchange Maintenance</t>
  </si>
  <si>
    <t>1165</t>
  </si>
  <si>
    <t>Street Furniture Advertising</t>
  </si>
  <si>
    <t>Total - 1165 Street Furniture Advertising</t>
  </si>
  <si>
    <t>1166</t>
  </si>
  <si>
    <t>Passenger Transport Asset Management</t>
  </si>
  <si>
    <t>Total - 1166 Passenger Transport Asset Management</t>
  </si>
  <si>
    <t>1167</t>
  </si>
  <si>
    <t>Bus Priority Plan</t>
  </si>
  <si>
    <t>Total - 1167 Bus Priority Plan</t>
  </si>
  <si>
    <t>1168</t>
  </si>
  <si>
    <t>Cable Car</t>
  </si>
  <si>
    <t>Total - 1168 Cable Car</t>
  </si>
  <si>
    <t>1170</t>
  </si>
  <si>
    <t>Street Furniture Maintenance</t>
  </si>
  <si>
    <t>Total - 1170 Street Furniture Maintenance</t>
  </si>
  <si>
    <t>1171</t>
  </si>
  <si>
    <t>Footpaths Asset Management</t>
  </si>
  <si>
    <t>Total - 1171 Footpaths Asset Management</t>
  </si>
  <si>
    <t>1172</t>
  </si>
  <si>
    <t>Footpaths &amp; Accessway Maintenance</t>
  </si>
  <si>
    <t>Total - 1172 Footpaths &amp; Accessway Maintenance</t>
  </si>
  <si>
    <t>1173</t>
  </si>
  <si>
    <t>Footpaths Structures Maintenance</t>
  </si>
  <si>
    <t>Total - 1173 Footpaths Structures Maintenance</t>
  </si>
  <si>
    <t>1174</t>
  </si>
  <si>
    <t>Traffic Signals Maintenance</t>
  </si>
  <si>
    <t>Total - 1174 Traffic Signals Maintenance</t>
  </si>
  <si>
    <t>1175</t>
  </si>
  <si>
    <t>Traffic Control Asset Management</t>
  </si>
  <si>
    <t>Total - 1175 Traffic Control Asset Management</t>
  </si>
  <si>
    <t>1176</t>
  </si>
  <si>
    <t>Road Marking Maintenance</t>
  </si>
  <si>
    <t>Total - 1176 Road Marking Maintenance</t>
  </si>
  <si>
    <t>1177</t>
  </si>
  <si>
    <t>Traffic &amp; Street Sign Maintenance</t>
  </si>
  <si>
    <t>Total - 1177 Traffic &amp; Street Sign Maintenance</t>
  </si>
  <si>
    <t>1178</t>
  </si>
  <si>
    <t>Network Planning &amp; Coordination</t>
  </si>
  <si>
    <t>Total - 1178 Network Planning &amp; Coordination</t>
  </si>
  <si>
    <t>1179</t>
  </si>
  <si>
    <t>Street Lighting Maintenance</t>
  </si>
  <si>
    <t>Total - 1179 Street Lighting Maintenance</t>
  </si>
  <si>
    <t>1180</t>
  </si>
  <si>
    <t>Transport Education &amp; Promotion</t>
  </si>
  <si>
    <t>Total - 1180 Transport Education &amp; Promotion</t>
  </si>
  <si>
    <t>1181</t>
  </si>
  <si>
    <t>Fences &amp; Guardrails Maintenance</t>
  </si>
  <si>
    <t>Total - 1181 Fences &amp; Guardrails Maintenance</t>
  </si>
  <si>
    <t>1182</t>
  </si>
  <si>
    <t>Safety Asset Management</t>
  </si>
  <si>
    <t>Total - 1182 Safety Asset Management</t>
  </si>
  <si>
    <t>1209</t>
  </si>
  <si>
    <t>LGWM - Mass Rapid Transit</t>
  </si>
  <si>
    <t>Total - 1209 LGWM - Mass Rapid Transit</t>
  </si>
  <si>
    <t>1210</t>
  </si>
  <si>
    <t>LGWM - State Highway Improvements</t>
  </si>
  <si>
    <t>Total - 1210 LGWM - State Highway Improvements</t>
  </si>
  <si>
    <t>1211</t>
  </si>
  <si>
    <t>LGWM - Travel Demand Management</t>
  </si>
  <si>
    <t>Total - 1211 LGWM - Travel Demand Management</t>
  </si>
  <si>
    <t>1212</t>
  </si>
  <si>
    <t>LGWM - City Streets</t>
  </si>
  <si>
    <t>Total - 1212 LGWM - City Streets</t>
  </si>
  <si>
    <t>1213</t>
  </si>
  <si>
    <t>LGWM - Early Delivery</t>
  </si>
  <si>
    <t>Total - 1213 LGWM - Early Delivery</t>
  </si>
  <si>
    <t>Total - 7.1 Transport</t>
  </si>
  <si>
    <t>7.2</t>
  </si>
  <si>
    <t>1184</t>
  </si>
  <si>
    <t>Parking Services &amp; Enforcement</t>
  </si>
  <si>
    <t>Total - 1184 Parking Services &amp; Enforcement</t>
  </si>
  <si>
    <t>1185</t>
  </si>
  <si>
    <t>Waterfront Parking Services</t>
  </si>
  <si>
    <t>Total - 1185 Waterfront Parking Services</t>
  </si>
  <si>
    <t>Total - 7.2 Parking</t>
  </si>
  <si>
    <t>Total - 7 Transport</t>
  </si>
  <si>
    <t>Council</t>
  </si>
  <si>
    <t>10.1</t>
  </si>
  <si>
    <t>1186</t>
  </si>
  <si>
    <t>Waterfront Commercial Property Services</t>
  </si>
  <si>
    <t>Total - 1186 Waterfront Commercial Property Services</t>
  </si>
  <si>
    <t>1187</t>
  </si>
  <si>
    <t>Commercial Property Management &amp; Services</t>
  </si>
  <si>
    <t>Total - 1187 Commercial Property Management &amp; Services</t>
  </si>
  <si>
    <t>1190</t>
  </si>
  <si>
    <t>Information Services SLA</t>
  </si>
  <si>
    <t>Total - 1190 Information Services SLA</t>
  </si>
  <si>
    <t>1191</t>
  </si>
  <si>
    <t>NZTA Income on Capex Work</t>
  </si>
  <si>
    <t>Total - 1191 NZTA Income on Capex Work</t>
  </si>
  <si>
    <t>1193</t>
  </si>
  <si>
    <t>Self Insurance Reserve</t>
  </si>
  <si>
    <t>Total - 1193 Self Insurance Reserve</t>
  </si>
  <si>
    <t>1194</t>
  </si>
  <si>
    <t>Information Management</t>
  </si>
  <si>
    <t>1196</t>
  </si>
  <si>
    <t>External Capital Funding</t>
  </si>
  <si>
    <t>Total - 1196 External Capital Funding</t>
  </si>
  <si>
    <t>1197</t>
  </si>
  <si>
    <t>Plimmer Bequest Project Expenditure</t>
  </si>
  <si>
    <t>Total - 1197 Plimmer Bequest Project Expenditure</t>
  </si>
  <si>
    <t>1198</t>
  </si>
  <si>
    <t>Waterfront Utilities Management</t>
  </si>
  <si>
    <t>Total - 1198 Waterfront Utilities Management</t>
  </si>
  <si>
    <t>1200</t>
  </si>
  <si>
    <t>ORG</t>
  </si>
  <si>
    <t>Total - 1200 ORG</t>
  </si>
  <si>
    <t>1204</t>
  </si>
  <si>
    <t>Sustainable Parking Infrastructure</t>
  </si>
  <si>
    <t>Total - 1204 Sustainable Parking Infrastructure</t>
  </si>
  <si>
    <t>Total - 10.1 Organisational Projects</t>
  </si>
  <si>
    <t>Total - 10 Council</t>
  </si>
  <si>
    <t>DefnSheetName=_defntmp_</t>
  </si>
  <si>
    <t>2021/22 Budget</t>
  </si>
  <si>
    <t>2022/23 Budget</t>
  </si>
  <si>
    <t>2023/24 Budget</t>
  </si>
  <si>
    <t>2024/25 Budget</t>
  </si>
  <si>
    <t>2025/26 Budget</t>
  </si>
  <si>
    <t>2026/27 Budget</t>
  </si>
  <si>
    <t>2027/28 Budget</t>
  </si>
  <si>
    <t>2028/29 Budget</t>
  </si>
  <si>
    <t>2029/30 Budget</t>
  </si>
  <si>
    <t>2030/31 Budget</t>
  </si>
  <si>
    <t>LONG TERM PLAN BUDGET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</si>
</sst>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[Red]\(0%\)"/>
    <numFmt numFmtId="165" formatCode="#,##0;[Red]\(#,##0\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rgb="FFFFDD0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464648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</cellStyleXfs>
  <cellXfs count="115">
    <xf numFmtId="0" fontId="0" fillId="0" borderId="0" xfId="0"/>
    <xf numFmtId="0" fontId="1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0" fontId="1" fillId="3" borderId="0" xfId="0" applyFont="1" applyFill="1" applyBorder="1"/>
    <xf numFmtId="0" fontId="4" fillId="3" borderId="0" xfId="0" applyFont="1" applyFill="1" applyBorder="1"/>
    <xf numFmtId="0" fontId="1" fillId="3" borderId="0" xfId="0" applyFont="1" applyFill="1" applyBorder="1" applyAlignment="1">
      <alignment horizontal="left"/>
    </xf>
    <xf numFmtId="165" fontId="1" fillId="3" borderId="0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64" fontId="1" fillId="3" borderId="0" xfId="0" applyNumberFormat="1" applyFont="1" applyFill="1" applyBorder="1" applyAlignment="1">
      <alignment horizontal="right"/>
    </xf>
    <xf numFmtId="164" fontId="1" fillId="3" borderId="0" xfId="0" applyNumberFormat="1" applyFont="1" applyFill="1" applyBorder="1"/>
    <xf numFmtId="0" fontId="7" fillId="3" borderId="0" xfId="0" applyFont="1" applyFill="1" applyBorder="1"/>
    <xf numFmtId="0" fontId="1" fillId="4" borderId="0" xfId="0" applyFont="1" applyFill="1" applyBorder="1"/>
    <xf numFmtId="0" fontId="4" fillId="4" borderId="0" xfId="0" applyFont="1" applyFill="1" applyBorder="1"/>
    <xf numFmtId="0" fontId="1" fillId="4" borderId="0" xfId="0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/>
    <xf numFmtId="164" fontId="1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/>
    <xf numFmtId="0" fontId="7" fillId="4" borderId="0" xfId="0" applyFont="1" applyFill="1" applyBorder="1"/>
    <xf numFmtId="0" fontId="1" fillId="4" borderId="0" xfId="0" quotePrefix="1" applyFont="1" applyFill="1" applyBorder="1"/>
    <xf numFmtId="165" fontId="1" fillId="3" borderId="0" xfId="0" quotePrefix="1" applyNumberFormat="1" applyFont="1" applyFill="1" applyBorder="1"/>
    <xf numFmtId="0" fontId="1" fillId="2" borderId="0" xfId="0" applyFont="1" applyFill="1"/>
    <xf numFmtId="0" fontId="4" fillId="4" borderId="0" xfId="0" applyFont="1" applyFill="1"/>
    <xf numFmtId="0" fontId="1" fillId="4" borderId="0" xfId="0" applyFont="1" applyFill="1"/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/>
    <xf numFmtId="0" fontId="7" fillId="4" borderId="0" xfId="0" applyFont="1" applyFill="1"/>
    <xf numFmtId="0" fontId="7" fillId="2" borderId="0" xfId="0" applyFont="1" applyFill="1"/>
    <xf numFmtId="0" fontId="1" fillId="4" borderId="0" xfId="0" quotePrefix="1" applyFont="1" applyFill="1"/>
    <xf numFmtId="0" fontId="6" fillId="5" borderId="0" xfId="0" applyFont="1" applyFill="1" applyAlignment="1">
      <alignment horizontal="left" vertical="center"/>
    </xf>
    <xf numFmtId="165" fontId="1" fillId="5" borderId="0" xfId="0" applyNumberFormat="1" applyFont="1" applyFill="1" applyAlignment="1">
      <alignment horizontal="right"/>
    </xf>
    <xf numFmtId="165" fontId="1" fillId="5" borderId="0" xfId="0" applyNumberFormat="1" applyFont="1" applyFill="1"/>
    <xf numFmtId="164" fontId="1" fillId="5" borderId="0" xfId="0" applyNumberFormat="1" applyFont="1" applyFill="1" applyAlignment="1">
      <alignment horizontal="right"/>
    </xf>
    <xf numFmtId="164" fontId="1" fillId="5" borderId="0" xfId="0" applyNumberFormat="1" applyFont="1" applyFill="1"/>
    <xf numFmtId="165" fontId="6" fillId="5" borderId="0" xfId="0" applyNumberFormat="1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3" fontId="1" fillId="5" borderId="0" xfId="0" applyNumberFormat="1" applyFont="1" applyFill="1"/>
    <xf numFmtId="0" fontId="5" fillId="6" borderId="0" xfId="0" applyFont="1" applyFill="1" applyAlignment="1">
      <alignment horizontal="left"/>
    </xf>
    <xf numFmtId="165" fontId="5" fillId="6" borderId="0" xfId="0" applyNumberFormat="1" applyFont="1" applyFill="1"/>
    <xf numFmtId="164" fontId="5" fillId="6" borderId="0" xfId="0" applyNumberFormat="1" applyFont="1" applyFill="1"/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165" fontId="4" fillId="3" borderId="6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quotePrefix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165" fontId="1" fillId="0" borderId="10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4" fillId="7" borderId="13" xfId="0" applyNumberFormat="1" applyFont="1" applyFill="1" applyBorder="1" applyAlignment="1">
      <alignment vertical="center"/>
    </xf>
    <xf numFmtId="165" fontId="4" fillId="7" borderId="14" xfId="0" applyNumberFormat="1" applyFont="1" applyFill="1" applyBorder="1" applyAlignment="1">
      <alignment vertical="center"/>
    </xf>
    <xf numFmtId="165" fontId="4" fillId="7" borderId="15" xfId="0" applyNumberFormat="1" applyFont="1" applyFill="1" applyBorder="1" applyAlignment="1">
      <alignment vertical="center"/>
    </xf>
    <xf numFmtId="165" fontId="4" fillId="7" borderId="13" xfId="0" applyNumberFormat="1" applyFont="1" applyFill="1" applyBorder="1" applyAlignment="1">
      <alignment horizontal="right" vertical="center"/>
    </xf>
    <xf numFmtId="165" fontId="4" fillId="7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Font="1"/>
    <xf numFmtId="0" fontId="1" fillId="0" borderId="0" xfId="0" quotePrefix="1" applyFont="1" applyAlignment="1">
      <alignment horizontal="left"/>
    </xf>
    <xf numFmtId="165" fontId="1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3" fillId="8" borderId="4" xfId="0" applyFont="1" applyFill="1" applyBorder="1"/>
    <xf numFmtId="0" fontId="0" fillId="8" borderId="0" xfId="0" applyFont="1" applyFill="1"/>
    <xf numFmtId="0" fontId="2" fillId="8" borderId="0" xfId="0" applyFont="1" applyFill="1"/>
    <xf numFmtId="165" fontId="4" fillId="8" borderId="6" xfId="0" applyNumberFormat="1" applyFont="1" applyFill="1" applyBorder="1" applyAlignment="1">
      <alignment horizontal="right"/>
    </xf>
    <xf numFmtId="165" fontId="4" fillId="8" borderId="8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5" xfId="0" quotePrefix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9" xfId="0" quotePrefix="1" applyFont="1" applyBorder="1" applyAlignment="1">
      <alignment horizontal="center" vertical="top"/>
    </xf>
    <xf numFmtId="0" fontId="1" fillId="0" borderId="0" xfId="0" quotePrefix="1" applyFont="1" applyAlignment="1">
      <alignment horizontal="left"/>
    </xf>
    <xf numFmtId="0" fontId="0" fillId="8" borderId="0" xfId="0" applyFont="1" applyFill="1"/>
    <xf numFmtId="0" fontId="1" fillId="3" borderId="0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</cellXfs>
  <cellStyles count="4">
    <cellStyle name="Normal" xfId="0" builtinId="0"/>
    <cellStyle name="Normal 2" xfId="1" xr:uid="{00000000-0005-0000-0000-000006000000}"/>
    <cellStyle name="Normal 5" xfId="3" xr:uid="{00000000-0005-0000-0000-000008000000}"/>
    <cellStyle name="Percent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493057</xdr:colOff>
      <xdr:row>1</xdr:row>
      <xdr:rowOff>107156</xdr:rowOff>
    </xdr:from>
    <xdr:to>
      <xdr:col>19</xdr:col>
      <xdr:colOff>1208459</xdr:colOff>
      <xdr:row>2</xdr:row>
      <xdr:rowOff>470748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16381" y="107156"/>
          <a:ext cx="1914431" cy="778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369095</xdr:colOff>
      <xdr:row>35</xdr:row>
      <xdr:rowOff>107156</xdr:rowOff>
    </xdr:from>
    <xdr:to>
      <xdr:col>49</xdr:col>
      <xdr:colOff>1073290</xdr:colOff>
      <xdr:row>37</xdr:row>
      <xdr:rowOff>308823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20625" y="5915025"/>
          <a:ext cx="191452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38"/>
  <sheetViews>
    <sheetView showGridLines="0" tabSelected="1" topLeftCell="B1127" zoomScale="85" zoomScaleNormal="85" workbookViewId="0">
      <selection activeCell="J1204" sqref="J1204:S1204"/>
    </sheetView>
  </sheetViews>
  <sheetFormatPr defaultRowHeight="12.75" x14ac:dyDescent="0.2"/>
  <cols>
    <col min="1" max="1" width="14.7109375" style="28" hidden="1" customWidth="1"/>
    <col min="2" max="2" width="0.85546875" style="85" customWidth="1"/>
    <col min="3" max="3" width="15.7109375" style="85" customWidth="1"/>
    <col min="4" max="4" width="0.85546875" style="85" customWidth="1"/>
    <col min="5" max="5" width="10.7109375" style="85" customWidth="1"/>
    <col min="6" max="6" width="0.85546875" style="85" customWidth="1"/>
    <col min="7" max="7" width="10.7109375" style="85" customWidth="1"/>
    <col min="8" max="8" width="45.42578125" style="85" customWidth="1"/>
    <col min="9" max="9" width="30.7109375" style="85" customWidth="1"/>
    <col min="10" max="10" width="18" style="86" customWidth="1"/>
    <col min="11" max="12" width="18" style="87" customWidth="1"/>
    <col min="13" max="13" width="18" style="94" customWidth="1"/>
    <col min="14" max="14" width="18" style="86" customWidth="1"/>
    <col min="15" max="17" width="18" style="87" customWidth="1"/>
    <col min="18" max="18" width="18" style="95" customWidth="1"/>
    <col min="19" max="19" width="18" style="86" customWidth="1"/>
    <col min="20" max="20" width="18.140625" style="88" customWidth="1"/>
    <col min="21" max="16384" width="9.140625" style="88"/>
  </cols>
  <sheetData>
    <row r="1" spans="1:20" s="1" customFormat="1" hidden="1" x14ac:dyDescent="0.2">
      <c r="A1" s="2" t="s">
        <v>0</v>
      </c>
      <c r="B1" s="3" t="s">
        <v>886</v>
      </c>
      <c r="C1" s="3"/>
      <c r="D1" s="3"/>
      <c r="E1" s="3"/>
      <c r="F1" s="3"/>
      <c r="G1" s="3"/>
      <c r="H1" s="3"/>
      <c r="I1" s="3"/>
      <c r="J1" s="4"/>
      <c r="K1" s="5"/>
      <c r="L1" s="5"/>
      <c r="M1" s="6"/>
      <c r="N1" s="4"/>
      <c r="O1" s="5"/>
      <c r="P1" s="5"/>
      <c r="Q1" s="5"/>
      <c r="R1" s="7"/>
      <c r="S1" s="4"/>
    </row>
    <row r="2" spans="1:20" ht="32.25" customHeight="1" x14ac:dyDescent="0.2">
      <c r="A2" s="28" t="s">
        <v>169</v>
      </c>
      <c r="B2" s="38"/>
      <c r="C2" s="38"/>
      <c r="D2" s="38"/>
      <c r="E2" s="38"/>
      <c r="F2" s="38"/>
      <c r="G2" s="38"/>
      <c r="H2" s="38"/>
      <c r="I2" s="38"/>
      <c r="J2" s="39"/>
      <c r="K2" s="40"/>
      <c r="L2" s="39"/>
      <c r="M2" s="40"/>
      <c r="N2" s="39"/>
      <c r="O2" s="40"/>
      <c r="P2" s="39"/>
      <c r="Q2" s="40"/>
      <c r="R2" s="39"/>
      <c r="S2" s="40"/>
      <c r="T2" s="39"/>
    </row>
    <row r="3" spans="1:20" ht="47.1" customHeight="1" x14ac:dyDescent="0.2">
      <c r="A3" s="28" t="s">
        <v>172</v>
      </c>
      <c r="B3" s="38"/>
      <c r="C3" s="38"/>
      <c r="D3" s="38"/>
      <c r="E3" s="38"/>
      <c r="F3" s="38"/>
      <c r="G3" s="38"/>
      <c r="H3" s="38"/>
      <c r="I3" s="38"/>
      <c r="J3" s="39"/>
      <c r="K3" s="40"/>
      <c r="L3" s="39"/>
      <c r="M3" s="40"/>
      <c r="N3" s="39"/>
      <c r="O3" s="40"/>
      <c r="P3" s="39"/>
      <c r="Q3" s="40"/>
      <c r="R3" s="39"/>
      <c r="S3" s="40"/>
      <c r="T3" s="39"/>
    </row>
    <row r="4" spans="1:20" ht="15.75" x14ac:dyDescent="0.2">
      <c r="A4" s="28" t="s">
        <v>175</v>
      </c>
      <c r="B4" s="38" t="s">
        <v>177</v>
      </c>
      <c r="C4" s="38"/>
      <c r="D4" s="38"/>
      <c r="E4" s="38"/>
      <c r="F4" s="38"/>
      <c r="G4" s="38"/>
      <c r="H4" s="38"/>
      <c r="I4" s="40"/>
      <c r="J4" s="40"/>
      <c r="K4" s="40"/>
      <c r="L4" s="40"/>
      <c r="M4" s="41"/>
      <c r="N4" s="39"/>
      <c r="O4" s="40"/>
      <c r="P4" s="40"/>
      <c r="Q4" s="40"/>
      <c r="R4" s="42"/>
      <c r="S4" s="39"/>
      <c r="T4" s="39"/>
    </row>
    <row r="5" spans="1:20" ht="15.75" x14ac:dyDescent="0.2">
      <c r="A5" s="28" t="s">
        <v>178</v>
      </c>
      <c r="B5" s="43" t="s">
        <v>897</v>
      </c>
      <c r="C5" s="43"/>
      <c r="D5" s="43"/>
      <c r="E5" s="43"/>
      <c r="F5" s="43"/>
      <c r="G5" s="43"/>
      <c r="H5" s="43"/>
      <c r="I5" s="44"/>
      <c r="J5" s="40"/>
      <c r="K5" s="40"/>
      <c r="L5" s="40"/>
      <c r="M5" s="40"/>
      <c r="N5" s="40"/>
      <c r="O5" s="40"/>
      <c r="P5" s="40"/>
      <c r="Q5" s="40"/>
      <c r="R5" s="40"/>
      <c r="S5" s="40"/>
      <c r="T5" s="39"/>
    </row>
    <row r="6" spans="1:20" ht="15.75" customHeight="1" x14ac:dyDescent="0.2">
      <c r="A6" s="28" t="s">
        <v>178</v>
      </c>
      <c r="B6" s="46"/>
      <c r="C6" s="46"/>
      <c r="D6" s="46"/>
      <c r="E6" s="46"/>
      <c r="F6" s="46"/>
      <c r="G6" s="46"/>
      <c r="H6" s="46"/>
      <c r="I6" s="46"/>
      <c r="J6" s="47"/>
      <c r="K6" s="47"/>
      <c r="L6" s="47"/>
      <c r="M6" s="48"/>
      <c r="N6" s="47"/>
      <c r="O6" s="47"/>
      <c r="P6" s="47"/>
      <c r="Q6" s="47"/>
      <c r="R6" s="48"/>
      <c r="S6" s="47"/>
      <c r="T6" s="47"/>
    </row>
    <row r="7" spans="1:20" ht="15.75" customHeight="1" x14ac:dyDescent="0.2">
      <c r="A7" s="28" t="s">
        <v>180</v>
      </c>
      <c r="B7" s="49" t="s">
        <v>51</v>
      </c>
      <c r="C7" s="50"/>
      <c r="D7" s="49"/>
      <c r="E7" s="51" t="s">
        <v>55</v>
      </c>
      <c r="F7" s="52"/>
      <c r="G7" s="52" t="s">
        <v>55</v>
      </c>
      <c r="H7" s="53" t="s">
        <v>182</v>
      </c>
      <c r="I7" s="53"/>
      <c r="J7" s="54" t="s">
        <v>887</v>
      </c>
      <c r="K7" s="54" t="s">
        <v>888</v>
      </c>
      <c r="L7" s="54" t="s">
        <v>889</v>
      </c>
      <c r="M7" s="54" t="s">
        <v>890</v>
      </c>
      <c r="N7" s="54" t="s">
        <v>891</v>
      </c>
      <c r="O7" s="54" t="s">
        <v>892</v>
      </c>
      <c r="P7" s="54" t="s">
        <v>893</v>
      </c>
      <c r="Q7" s="54" t="s">
        <v>894</v>
      </c>
      <c r="R7" s="54" t="s">
        <v>895</v>
      </c>
      <c r="S7" s="54" t="s">
        <v>896</v>
      </c>
      <c r="T7" s="99" t="s">
        <v>215</v>
      </c>
    </row>
    <row r="8" spans="1:20" ht="15.75" customHeight="1" x14ac:dyDescent="0.2">
      <c r="A8" s="28" t="s">
        <v>178</v>
      </c>
      <c r="B8" s="55"/>
      <c r="C8" s="56"/>
      <c r="D8" s="55"/>
      <c r="E8" s="57" t="s">
        <v>216</v>
      </c>
      <c r="F8" s="58"/>
      <c r="G8" s="57"/>
      <c r="H8" s="55"/>
      <c r="I8" s="55"/>
      <c r="J8" s="59" t="s">
        <v>217</v>
      </c>
      <c r="K8" s="59" t="s">
        <v>217</v>
      </c>
      <c r="L8" s="59" t="s">
        <v>217</v>
      </c>
      <c r="M8" s="59" t="s">
        <v>217</v>
      </c>
      <c r="N8" s="59" t="s">
        <v>217</v>
      </c>
      <c r="O8" s="59" t="s">
        <v>217</v>
      </c>
      <c r="P8" s="59" t="s">
        <v>217</v>
      </c>
      <c r="Q8" s="59" t="s">
        <v>217</v>
      </c>
      <c r="R8" s="59" t="s">
        <v>217</v>
      </c>
      <c r="S8" s="59" t="s">
        <v>217</v>
      </c>
      <c r="T8" s="100" t="s">
        <v>217</v>
      </c>
    </row>
    <row r="9" spans="1:20" s="63" customFormat="1" hidden="1" x14ac:dyDescent="0.25">
      <c r="A9" s="64" t="s">
        <v>227</v>
      </c>
      <c r="B9" s="67"/>
      <c r="C9" s="102" t="s">
        <v>250</v>
      </c>
      <c r="D9" s="68"/>
      <c r="E9" s="110" t="s">
        <v>251</v>
      </c>
      <c r="F9" s="68"/>
      <c r="G9" s="110" t="s">
        <v>252</v>
      </c>
      <c r="H9" s="108" t="s">
        <v>253</v>
      </c>
      <c r="I9" s="68" t="s">
        <v>228</v>
      </c>
      <c r="J9" s="72">
        <v>1059.3283699999999</v>
      </c>
      <c r="K9" s="72">
        <v>1085.9357199999999</v>
      </c>
      <c r="L9" s="72">
        <v>1103.24091</v>
      </c>
      <c r="M9" s="72">
        <v>1122.6177499999999</v>
      </c>
      <c r="N9" s="72">
        <v>1145.0704499999999</v>
      </c>
      <c r="O9" s="72">
        <v>1169.83089</v>
      </c>
      <c r="P9" s="72">
        <v>1196.07665</v>
      </c>
      <c r="Q9" s="72">
        <v>1223.8853300000001</v>
      </c>
      <c r="R9" s="72">
        <v>1254.33278</v>
      </c>
      <c r="S9" s="73">
        <v>1286.5656799999999</v>
      </c>
      <c r="T9" s="73">
        <v>11646.884529999999</v>
      </c>
    </row>
    <row r="10" spans="1:20" s="63" customFormat="1" hidden="1" x14ac:dyDescent="0.25">
      <c r="A10" s="64" t="s">
        <v>227</v>
      </c>
      <c r="B10" s="67"/>
      <c r="C10" s="102" t="s">
        <v>250</v>
      </c>
      <c r="D10" s="68"/>
      <c r="E10" s="110" t="s">
        <v>251</v>
      </c>
      <c r="F10" s="68"/>
      <c r="G10" s="110" t="s">
        <v>252</v>
      </c>
      <c r="H10" s="108" t="s">
        <v>253</v>
      </c>
      <c r="I10" s="68" t="s">
        <v>229</v>
      </c>
      <c r="J10" s="72">
        <v>479.24554999999998</v>
      </c>
      <c r="K10" s="72">
        <v>473.04131000000001</v>
      </c>
      <c r="L10" s="72">
        <v>478.26308999999998</v>
      </c>
      <c r="M10" s="72">
        <v>591.56903</v>
      </c>
      <c r="N10" s="72">
        <v>607.16296</v>
      </c>
      <c r="O10" s="72">
        <v>612.97298999999998</v>
      </c>
      <c r="P10" s="72">
        <v>619.77332999999999</v>
      </c>
      <c r="Q10" s="72">
        <v>630.72969000000001</v>
      </c>
      <c r="R10" s="72">
        <v>646.23293999999999</v>
      </c>
      <c r="S10" s="73">
        <v>660.18367999999998</v>
      </c>
      <c r="T10" s="73">
        <v>5799.1745700000001</v>
      </c>
    </row>
    <row r="11" spans="1:20" s="63" customFormat="1" ht="18" customHeight="1" x14ac:dyDescent="0.2">
      <c r="A11" s="28" t="s">
        <v>234</v>
      </c>
      <c r="B11" s="67"/>
      <c r="C11" s="102"/>
      <c r="D11" s="68"/>
      <c r="E11" s="105"/>
      <c r="F11" s="68"/>
      <c r="G11" s="105"/>
      <c r="H11" s="108"/>
      <c r="I11" s="68" t="s">
        <v>228</v>
      </c>
      <c r="J11" s="72">
        <f t="shared" ref="J11:T11" si="0">SUMIF($I9:$I10,"Interest",J9:J10)+SUMIF($I9:$I10,"Depreciation",J9:J10)+SUMIF($I9:$I10,"Operating Costs",J9:J10)+SUMIF($I9:$I10,"Allocations",J9:J10)</f>
        <v>1538.5739199999998</v>
      </c>
      <c r="K11" s="72">
        <f t="shared" si="0"/>
        <v>1558.97703</v>
      </c>
      <c r="L11" s="72">
        <f t="shared" si="0"/>
        <v>1581.5039999999999</v>
      </c>
      <c r="M11" s="72">
        <f t="shared" si="0"/>
        <v>1714.18678</v>
      </c>
      <c r="N11" s="72">
        <f t="shared" si="0"/>
        <v>1752.2334099999998</v>
      </c>
      <c r="O11" s="72">
        <f t="shared" si="0"/>
        <v>1782.8038799999999</v>
      </c>
      <c r="P11" s="72">
        <f t="shared" si="0"/>
        <v>1815.84998</v>
      </c>
      <c r="Q11" s="72">
        <f t="shared" si="0"/>
        <v>1854.6150200000002</v>
      </c>
      <c r="R11" s="72">
        <f t="shared" si="0"/>
        <v>1900.5657200000001</v>
      </c>
      <c r="S11" s="72">
        <f t="shared" si="0"/>
        <v>1946.7493599999998</v>
      </c>
      <c r="T11" s="73">
        <f t="shared" si="0"/>
        <v>17446.059099999999</v>
      </c>
    </row>
    <row r="12" spans="1:20" ht="5.25" customHeight="1" x14ac:dyDescent="0.2">
      <c r="A12" s="28" t="s">
        <v>243</v>
      </c>
      <c r="B12" s="74"/>
      <c r="C12" s="103"/>
      <c r="D12" s="75"/>
      <c r="E12" s="106"/>
      <c r="F12" s="75"/>
      <c r="G12" s="106"/>
      <c r="H12" s="109"/>
      <c r="I12" s="75"/>
      <c r="J12" s="76"/>
      <c r="K12" s="76"/>
      <c r="L12" s="76"/>
      <c r="M12" s="76"/>
      <c r="N12" s="76"/>
      <c r="O12" s="76"/>
      <c r="P12" s="76"/>
      <c r="Q12" s="76"/>
      <c r="R12" s="76"/>
      <c r="S12" s="77"/>
      <c r="T12" s="77"/>
    </row>
    <row r="13" spans="1:20" s="63" customFormat="1" ht="18" customHeight="1" thickBot="1" x14ac:dyDescent="0.3">
      <c r="A13" s="64" t="s">
        <v>244</v>
      </c>
      <c r="B13" s="78"/>
      <c r="C13" s="79"/>
      <c r="D13" s="79"/>
      <c r="E13" s="80"/>
      <c r="F13" s="78" t="s">
        <v>254</v>
      </c>
      <c r="G13" s="79"/>
      <c r="H13" s="79"/>
      <c r="I13" s="79"/>
      <c r="J13" s="81">
        <v>1538.57392</v>
      </c>
      <c r="K13" s="81">
        <v>1558.97703</v>
      </c>
      <c r="L13" s="81">
        <v>1581.5039999999999</v>
      </c>
      <c r="M13" s="81">
        <v>1714.18678</v>
      </c>
      <c r="N13" s="81">
        <v>1752.23341</v>
      </c>
      <c r="O13" s="81">
        <v>1782.8038799999999</v>
      </c>
      <c r="P13" s="81">
        <v>1815.84998</v>
      </c>
      <c r="Q13" s="81">
        <v>1854.61502</v>
      </c>
      <c r="R13" s="81">
        <v>1900.5657200000001</v>
      </c>
      <c r="S13" s="81">
        <v>1946.74936</v>
      </c>
      <c r="T13" s="82">
        <v>17446.059099999999</v>
      </c>
    </row>
    <row r="14" spans="1:20" s="63" customFormat="1" hidden="1" x14ac:dyDescent="0.25">
      <c r="A14" s="64" t="s">
        <v>242</v>
      </c>
      <c r="B14" s="67"/>
      <c r="C14" s="102" t="s">
        <v>250</v>
      </c>
      <c r="D14" s="68"/>
      <c r="E14" s="110" t="s">
        <v>251</v>
      </c>
      <c r="F14" s="68"/>
      <c r="G14" s="110" t="s">
        <v>255</v>
      </c>
      <c r="H14" s="108" t="s">
        <v>256</v>
      </c>
      <c r="I14" s="68" t="s">
        <v>228</v>
      </c>
      <c r="J14" s="72">
        <v>935.63936000000001</v>
      </c>
      <c r="K14" s="72">
        <v>958.54429000000005</v>
      </c>
      <c r="L14" s="72">
        <v>973.31143999999995</v>
      </c>
      <c r="M14" s="72">
        <v>990.09565999999995</v>
      </c>
      <c r="N14" s="72">
        <v>1009.89788</v>
      </c>
      <c r="O14" s="72">
        <v>1031.9507799999999</v>
      </c>
      <c r="P14" s="72">
        <v>1055.4326100000001</v>
      </c>
      <c r="Q14" s="72">
        <v>1080.4197899999999</v>
      </c>
      <c r="R14" s="72">
        <v>1107.9846700000001</v>
      </c>
      <c r="S14" s="73">
        <v>1137.2746999999999</v>
      </c>
      <c r="T14" s="73">
        <v>10280.55118</v>
      </c>
    </row>
    <row r="15" spans="1:20" s="63" customFormat="1" hidden="1" x14ac:dyDescent="0.2">
      <c r="A15" s="28" t="s">
        <v>242</v>
      </c>
      <c r="B15" s="67"/>
      <c r="C15" s="102" t="s">
        <v>250</v>
      </c>
      <c r="D15" s="68"/>
      <c r="E15" s="110" t="s">
        <v>251</v>
      </c>
      <c r="F15" s="68"/>
      <c r="G15" s="110" t="s">
        <v>255</v>
      </c>
      <c r="H15" s="108" t="s">
        <v>256</v>
      </c>
      <c r="I15" s="68" t="s">
        <v>229</v>
      </c>
      <c r="J15" s="72">
        <v>537.29235000000006</v>
      </c>
      <c r="K15" s="72">
        <v>536.06440999999995</v>
      </c>
      <c r="L15" s="72">
        <v>544.97514999999999</v>
      </c>
      <c r="M15" s="72">
        <v>659.13851999999997</v>
      </c>
      <c r="N15" s="72">
        <v>677.73163</v>
      </c>
      <c r="O15" s="72">
        <v>683.60904000000005</v>
      </c>
      <c r="P15" s="72">
        <v>686.01886999999999</v>
      </c>
      <c r="Q15" s="72">
        <v>695.86983999999995</v>
      </c>
      <c r="R15" s="72">
        <v>712.57236999999998</v>
      </c>
      <c r="S15" s="73">
        <v>725.04966999999999</v>
      </c>
      <c r="T15" s="73">
        <v>6458.3218500000003</v>
      </c>
    </row>
    <row r="16" spans="1:20" s="63" customFormat="1" hidden="1" x14ac:dyDescent="0.25">
      <c r="A16" s="64" t="s">
        <v>246</v>
      </c>
      <c r="B16" s="67"/>
      <c r="C16" s="102" t="s">
        <v>250</v>
      </c>
      <c r="D16" s="68"/>
      <c r="E16" s="110" t="s">
        <v>251</v>
      </c>
      <c r="F16" s="68"/>
      <c r="G16" s="110" t="s">
        <v>255</v>
      </c>
      <c r="H16" s="108" t="s">
        <v>256</v>
      </c>
      <c r="I16" s="68" t="s">
        <v>230</v>
      </c>
      <c r="J16" s="72">
        <v>2.63E-3</v>
      </c>
      <c r="K16" s="72">
        <v>3.8999999999999998E-3</v>
      </c>
      <c r="L16" s="72">
        <v>5.0299999999999997E-3</v>
      </c>
      <c r="M16" s="72">
        <v>5.5599999999999998E-3</v>
      </c>
      <c r="N16" s="72">
        <v>6.3600000000000002E-3</v>
      </c>
      <c r="O16" s="72">
        <v>6.6E-3</v>
      </c>
      <c r="P16" s="72">
        <v>6.1799999999999997E-3</v>
      </c>
      <c r="Q16" s="72">
        <v>5.7499999999999999E-3</v>
      </c>
      <c r="R16" s="72">
        <v>5.2599999999999999E-3</v>
      </c>
      <c r="S16" s="73">
        <v>4.7600000000000003E-3</v>
      </c>
      <c r="T16" s="73">
        <v>5.203E-2</v>
      </c>
    </row>
    <row r="17" spans="1:20" s="63" customFormat="1" hidden="1" x14ac:dyDescent="0.2">
      <c r="A17" s="28" t="s">
        <v>247</v>
      </c>
      <c r="B17" s="67"/>
      <c r="C17" s="102" t="s">
        <v>250</v>
      </c>
      <c r="D17" s="68"/>
      <c r="E17" s="110" t="s">
        <v>251</v>
      </c>
      <c r="F17" s="68"/>
      <c r="G17" s="110" t="s">
        <v>255</v>
      </c>
      <c r="H17" s="108" t="s">
        <v>256</v>
      </c>
      <c r="I17" s="68" t="s">
        <v>231</v>
      </c>
      <c r="J17" s="72">
        <v>0.21428</v>
      </c>
      <c r="K17" s="72">
        <v>0.20311000000000001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3">
        <v>0</v>
      </c>
      <c r="T17" s="73">
        <v>0.41738999999999998</v>
      </c>
    </row>
    <row r="18" spans="1:20" s="63" customFormat="1" ht="18" customHeight="1" x14ac:dyDescent="0.2">
      <c r="A18" s="28" t="s">
        <v>243</v>
      </c>
      <c r="B18" s="67"/>
      <c r="C18" s="102"/>
      <c r="D18" s="68"/>
      <c r="E18" s="105"/>
      <c r="F18" s="68"/>
      <c r="G18" s="105"/>
      <c r="H18" s="108"/>
      <c r="I18" s="68" t="s">
        <v>228</v>
      </c>
      <c r="J18" s="72">
        <f t="shared" ref="J18:T18" si="1">SUMIF($I14:$I17,"Interest",J14:J17)+SUMIF($I14:$I17,"Depreciation",J14:J17)+SUMIF($I14:$I17,"Operating Costs",J14:J17)+SUMIF($I14:$I17,"Allocations",J14:J17)</f>
        <v>1473.1486199999999</v>
      </c>
      <c r="K18" s="72">
        <f t="shared" si="1"/>
        <v>1494.8157099999999</v>
      </c>
      <c r="L18" s="72">
        <f t="shared" si="1"/>
        <v>1518.29162</v>
      </c>
      <c r="M18" s="72">
        <f t="shared" si="1"/>
        <v>1649.23974</v>
      </c>
      <c r="N18" s="72">
        <f t="shared" si="1"/>
        <v>1687.6358700000001</v>
      </c>
      <c r="O18" s="72">
        <f t="shared" si="1"/>
        <v>1715.5664199999999</v>
      </c>
      <c r="P18" s="72">
        <f t="shared" si="1"/>
        <v>1741.45766</v>
      </c>
      <c r="Q18" s="72">
        <f t="shared" si="1"/>
        <v>1776.29538</v>
      </c>
      <c r="R18" s="72">
        <f t="shared" si="1"/>
        <v>1820.5623000000001</v>
      </c>
      <c r="S18" s="72">
        <f t="shared" si="1"/>
        <v>1862.3291300000001</v>
      </c>
      <c r="T18" s="73">
        <f t="shared" si="1"/>
        <v>16739.34245</v>
      </c>
    </row>
    <row r="19" spans="1:20" ht="5.25" customHeight="1" x14ac:dyDescent="0.2">
      <c r="A19" s="64" t="s">
        <v>244</v>
      </c>
      <c r="B19" s="74"/>
      <c r="C19" s="103"/>
      <c r="D19" s="75"/>
      <c r="E19" s="106"/>
      <c r="F19" s="75"/>
      <c r="G19" s="106"/>
      <c r="H19" s="109"/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7"/>
      <c r="T19" s="77"/>
    </row>
    <row r="20" spans="1:20" s="63" customFormat="1" ht="18" customHeight="1" thickBot="1" x14ac:dyDescent="0.3">
      <c r="A20" s="64" t="s">
        <v>245</v>
      </c>
      <c r="B20" s="78"/>
      <c r="C20" s="79"/>
      <c r="D20" s="79"/>
      <c r="E20" s="80"/>
      <c r="F20" s="78" t="s">
        <v>257</v>
      </c>
      <c r="G20" s="79"/>
      <c r="H20" s="79"/>
      <c r="I20" s="79"/>
      <c r="J20" s="81">
        <v>1473.1486199999999</v>
      </c>
      <c r="K20" s="81">
        <v>1494.8157100000001</v>
      </c>
      <c r="L20" s="81">
        <v>1518.29162</v>
      </c>
      <c r="M20" s="81">
        <v>1649.23974</v>
      </c>
      <c r="N20" s="81">
        <v>1687.6358700000001</v>
      </c>
      <c r="O20" s="81">
        <v>1715.5664200000001</v>
      </c>
      <c r="P20" s="81">
        <v>1741.45766</v>
      </c>
      <c r="Q20" s="81">
        <v>1776.29538</v>
      </c>
      <c r="R20" s="81">
        <v>1820.5623000000001</v>
      </c>
      <c r="S20" s="81">
        <v>1862.3291300000001</v>
      </c>
      <c r="T20" s="82">
        <v>16739.34245</v>
      </c>
    </row>
    <row r="21" spans="1:20" s="63" customFormat="1" ht="18" customHeight="1" x14ac:dyDescent="0.25">
      <c r="A21" s="64" t="s">
        <v>245</v>
      </c>
      <c r="B21" s="67"/>
      <c r="C21" s="101" t="s">
        <v>250</v>
      </c>
      <c r="D21" s="68"/>
      <c r="E21" s="104" t="s">
        <v>251</v>
      </c>
      <c r="F21" s="68"/>
      <c r="G21" s="104" t="s">
        <v>258</v>
      </c>
      <c r="H21" s="107" t="s">
        <v>259</v>
      </c>
      <c r="I21" s="69" t="s">
        <v>226</v>
      </c>
      <c r="J21" s="70">
        <v>-25</v>
      </c>
      <c r="K21" s="70">
        <v>-208.97257999999999</v>
      </c>
      <c r="L21" s="70">
        <v>-26.265000000000001</v>
      </c>
      <c r="M21" s="70">
        <v>-26.790299999999998</v>
      </c>
      <c r="N21" s="70">
        <v>-221.76331999999999</v>
      </c>
      <c r="O21" s="70">
        <v>-27.872620000000001</v>
      </c>
      <c r="P21" s="70">
        <v>-28.43008</v>
      </c>
      <c r="Q21" s="70">
        <v>-235.33700999999999</v>
      </c>
      <c r="R21" s="70">
        <v>-29.57865</v>
      </c>
      <c r="S21" s="71">
        <v>-30.17022</v>
      </c>
      <c r="T21" s="71">
        <v>-860.17978000000005</v>
      </c>
    </row>
    <row r="22" spans="1:20" s="63" customFormat="1" hidden="1" x14ac:dyDescent="0.25">
      <c r="A22" s="64" t="s">
        <v>242</v>
      </c>
      <c r="B22" s="67"/>
      <c r="C22" s="102" t="s">
        <v>250</v>
      </c>
      <c r="D22" s="68"/>
      <c r="E22" s="110" t="s">
        <v>251</v>
      </c>
      <c r="F22" s="68"/>
      <c r="G22" s="110" t="s">
        <v>258</v>
      </c>
      <c r="H22" s="108" t="s">
        <v>259</v>
      </c>
      <c r="I22" s="68" t="s">
        <v>228</v>
      </c>
      <c r="J22" s="72">
        <v>4875.2379899999996</v>
      </c>
      <c r="K22" s="72">
        <v>5847.3212999999996</v>
      </c>
      <c r="L22" s="72">
        <v>5066.72858</v>
      </c>
      <c r="M22" s="72">
        <v>5155.3212700000004</v>
      </c>
      <c r="N22" s="72">
        <v>6170.3878199999999</v>
      </c>
      <c r="O22" s="72">
        <v>5371.9086500000003</v>
      </c>
      <c r="P22" s="72">
        <v>5492.4724800000004</v>
      </c>
      <c r="Q22" s="72">
        <v>6588.3453300000001</v>
      </c>
      <c r="R22" s="72">
        <v>5760.3736500000005</v>
      </c>
      <c r="S22" s="73">
        <v>5908.7642699999997</v>
      </c>
      <c r="T22" s="73">
        <v>56236.861340000003</v>
      </c>
    </row>
    <row r="23" spans="1:20" s="63" customFormat="1" hidden="1" x14ac:dyDescent="0.2">
      <c r="A23" s="28" t="s">
        <v>242</v>
      </c>
      <c r="B23" s="67"/>
      <c r="C23" s="102" t="s">
        <v>250</v>
      </c>
      <c r="D23" s="68"/>
      <c r="E23" s="110" t="s">
        <v>251</v>
      </c>
      <c r="F23" s="68"/>
      <c r="G23" s="110" t="s">
        <v>258</v>
      </c>
      <c r="H23" s="108" t="s">
        <v>259</v>
      </c>
      <c r="I23" s="68" t="s">
        <v>229</v>
      </c>
      <c r="J23" s="72">
        <v>2821.0379499999999</v>
      </c>
      <c r="K23" s="72">
        <v>2880.66752</v>
      </c>
      <c r="L23" s="72">
        <v>2884.6619300000002</v>
      </c>
      <c r="M23" s="72">
        <v>3429.9929900000002</v>
      </c>
      <c r="N23" s="72">
        <v>3601.5685100000001</v>
      </c>
      <c r="O23" s="72">
        <v>3578.1669400000001</v>
      </c>
      <c r="P23" s="72">
        <v>3597.0987700000001</v>
      </c>
      <c r="Q23" s="72">
        <v>3697.38319</v>
      </c>
      <c r="R23" s="72">
        <v>3696.52891</v>
      </c>
      <c r="S23" s="73">
        <v>3760.8509100000001</v>
      </c>
      <c r="T23" s="73">
        <v>33947.957620000001</v>
      </c>
    </row>
    <row r="24" spans="1:20" s="63" customFormat="1" hidden="1" x14ac:dyDescent="0.25">
      <c r="A24" s="64" t="s">
        <v>246</v>
      </c>
      <c r="B24" s="67"/>
      <c r="C24" s="102" t="s">
        <v>250</v>
      </c>
      <c r="D24" s="68"/>
      <c r="E24" s="110" t="s">
        <v>251</v>
      </c>
      <c r="F24" s="68"/>
      <c r="G24" s="110" t="s">
        <v>258</v>
      </c>
      <c r="H24" s="108" t="s">
        <v>259</v>
      </c>
      <c r="I24" s="68" t="s">
        <v>230</v>
      </c>
      <c r="J24" s="72">
        <v>0.34914000000000001</v>
      </c>
      <c r="K24" s="72">
        <v>0.51793999999999996</v>
      </c>
      <c r="L24" s="72">
        <v>0.66805000000000003</v>
      </c>
      <c r="M24" s="72">
        <v>0.73724999999999996</v>
      </c>
      <c r="N24" s="72">
        <v>0.84370999999999996</v>
      </c>
      <c r="O24" s="72">
        <v>0.87607000000000002</v>
      </c>
      <c r="P24" s="72">
        <v>0.82033</v>
      </c>
      <c r="Q24" s="72">
        <v>0.76305000000000001</v>
      </c>
      <c r="R24" s="72">
        <v>0.69740999999999997</v>
      </c>
      <c r="S24" s="73">
        <v>0.63158999999999998</v>
      </c>
      <c r="T24" s="73">
        <v>6.9045399999999999</v>
      </c>
    </row>
    <row r="25" spans="1:20" s="63" customFormat="1" hidden="1" x14ac:dyDescent="0.2">
      <c r="A25" s="28" t="s">
        <v>247</v>
      </c>
      <c r="B25" s="67"/>
      <c r="C25" s="102" t="s">
        <v>250</v>
      </c>
      <c r="D25" s="68"/>
      <c r="E25" s="110" t="s">
        <v>251</v>
      </c>
      <c r="F25" s="68"/>
      <c r="G25" s="110" t="s">
        <v>258</v>
      </c>
      <c r="H25" s="108" t="s">
        <v>259</v>
      </c>
      <c r="I25" s="68" t="s">
        <v>231</v>
      </c>
      <c r="J25" s="72">
        <v>5.1460400000000002</v>
      </c>
      <c r="K25" s="72">
        <v>4.9421499999999998</v>
      </c>
      <c r="L25" s="72">
        <v>40.435169999999999</v>
      </c>
      <c r="M25" s="72">
        <v>54.221739999999997</v>
      </c>
      <c r="N25" s="72">
        <v>56.287790000000001</v>
      </c>
      <c r="O25" s="72">
        <v>61.256439999999998</v>
      </c>
      <c r="P25" s="72">
        <v>64.578000000000003</v>
      </c>
      <c r="Q25" s="72">
        <v>67.052000000000007</v>
      </c>
      <c r="R25" s="72">
        <v>19.107410000000002</v>
      </c>
      <c r="S25" s="73">
        <v>0</v>
      </c>
      <c r="T25" s="73">
        <v>373.02674000000002</v>
      </c>
    </row>
    <row r="26" spans="1:20" s="63" customFormat="1" ht="18" customHeight="1" x14ac:dyDescent="0.2">
      <c r="A26" s="28" t="s">
        <v>243</v>
      </c>
      <c r="B26" s="67"/>
      <c r="C26" s="102"/>
      <c r="D26" s="68"/>
      <c r="E26" s="105"/>
      <c r="F26" s="68"/>
      <c r="G26" s="105"/>
      <c r="H26" s="108"/>
      <c r="I26" s="68" t="s">
        <v>228</v>
      </c>
      <c r="J26" s="72">
        <f t="shared" ref="J26:T26" si="2">SUMIF($I21:$I25,"Interest",J21:J25)+SUMIF($I21:$I25,"Depreciation",J21:J25)+SUMIF($I21:$I25,"Operating Costs",J21:J25)+SUMIF($I21:$I25,"Allocations",J21:J25)</f>
        <v>7701.7711199999994</v>
      </c>
      <c r="K26" s="72">
        <f t="shared" si="2"/>
        <v>8733.4489099999992</v>
      </c>
      <c r="L26" s="72">
        <f t="shared" si="2"/>
        <v>7992.4937300000001</v>
      </c>
      <c r="M26" s="72">
        <f t="shared" si="2"/>
        <v>8640.2732500000002</v>
      </c>
      <c r="N26" s="72">
        <f t="shared" si="2"/>
        <v>9829.0878300000004</v>
      </c>
      <c r="O26" s="72">
        <f t="shared" si="2"/>
        <v>9012.2080999999998</v>
      </c>
      <c r="P26" s="72">
        <f t="shared" si="2"/>
        <v>9154.9695800000009</v>
      </c>
      <c r="Q26" s="72">
        <f t="shared" si="2"/>
        <v>10353.54357</v>
      </c>
      <c r="R26" s="72">
        <f t="shared" si="2"/>
        <v>9476.7073799999998</v>
      </c>
      <c r="S26" s="72">
        <f t="shared" si="2"/>
        <v>9670.2467699999997</v>
      </c>
      <c r="T26" s="73">
        <f t="shared" si="2"/>
        <v>90564.750239999994</v>
      </c>
    </row>
    <row r="27" spans="1:20" ht="5.25" customHeight="1" x14ac:dyDescent="0.2">
      <c r="A27" s="64" t="s">
        <v>244</v>
      </c>
      <c r="B27" s="74"/>
      <c r="C27" s="103"/>
      <c r="D27" s="75"/>
      <c r="E27" s="106"/>
      <c r="F27" s="75"/>
      <c r="G27" s="106"/>
      <c r="H27" s="109"/>
      <c r="I27" s="75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7"/>
    </row>
    <row r="28" spans="1:20" s="63" customFormat="1" ht="18" customHeight="1" thickBot="1" x14ac:dyDescent="0.3">
      <c r="A28" s="64" t="s">
        <v>245</v>
      </c>
      <c r="B28" s="78"/>
      <c r="C28" s="79"/>
      <c r="D28" s="79"/>
      <c r="E28" s="80"/>
      <c r="F28" s="78" t="s">
        <v>260</v>
      </c>
      <c r="G28" s="79"/>
      <c r="H28" s="79"/>
      <c r="I28" s="79"/>
      <c r="J28" s="81">
        <v>7676.7711200000003</v>
      </c>
      <c r="K28" s="81">
        <v>8524.4763299999995</v>
      </c>
      <c r="L28" s="81">
        <v>7966.2287299999998</v>
      </c>
      <c r="M28" s="81">
        <v>8613.4829499999996</v>
      </c>
      <c r="N28" s="81">
        <v>9607.3245100000004</v>
      </c>
      <c r="O28" s="81">
        <v>8984.3354799999997</v>
      </c>
      <c r="P28" s="81">
        <v>9126.5395000000008</v>
      </c>
      <c r="Q28" s="81">
        <v>10118.206560000001</v>
      </c>
      <c r="R28" s="81">
        <v>9447.1287300000004</v>
      </c>
      <c r="S28" s="81">
        <v>9640.0765499999998</v>
      </c>
      <c r="T28" s="82">
        <v>89704.570460000003</v>
      </c>
    </row>
    <row r="29" spans="1:20" s="63" customFormat="1" hidden="1" x14ac:dyDescent="0.2">
      <c r="A29" s="28" t="s">
        <v>242</v>
      </c>
      <c r="B29" s="67"/>
      <c r="C29" s="102" t="s">
        <v>250</v>
      </c>
      <c r="D29" s="68"/>
      <c r="E29" s="110" t="s">
        <v>251</v>
      </c>
      <c r="F29" s="68"/>
      <c r="G29" s="110" t="s">
        <v>261</v>
      </c>
      <c r="H29" s="108" t="s">
        <v>262</v>
      </c>
      <c r="I29" s="68" t="s">
        <v>228</v>
      </c>
      <c r="J29" s="72">
        <v>333.38551999999999</v>
      </c>
      <c r="K29" s="72">
        <v>355.54063000000002</v>
      </c>
      <c r="L29" s="72">
        <v>344.44366000000002</v>
      </c>
      <c r="M29" s="72">
        <v>349.33292</v>
      </c>
      <c r="N29" s="72">
        <v>371.41528</v>
      </c>
      <c r="O29" s="72">
        <v>361.3039</v>
      </c>
      <c r="P29" s="72">
        <v>367.97156999999999</v>
      </c>
      <c r="Q29" s="72">
        <v>392.44198999999998</v>
      </c>
      <c r="R29" s="72">
        <v>382.79748000000001</v>
      </c>
      <c r="S29" s="73">
        <v>391.01350000000002</v>
      </c>
      <c r="T29" s="73">
        <v>3649.6464500000002</v>
      </c>
    </row>
    <row r="30" spans="1:20" s="63" customFormat="1" hidden="1" x14ac:dyDescent="0.25">
      <c r="A30" s="64" t="s">
        <v>246</v>
      </c>
      <c r="B30" s="67"/>
      <c r="C30" s="102" t="s">
        <v>250</v>
      </c>
      <c r="D30" s="68"/>
      <c r="E30" s="110" t="s">
        <v>251</v>
      </c>
      <c r="F30" s="68"/>
      <c r="G30" s="110" t="s">
        <v>261</v>
      </c>
      <c r="H30" s="108" t="s">
        <v>262</v>
      </c>
      <c r="I30" s="68" t="s">
        <v>229</v>
      </c>
      <c r="J30" s="72">
        <v>144.35471999999999</v>
      </c>
      <c r="K30" s="72">
        <v>144.51005000000001</v>
      </c>
      <c r="L30" s="72">
        <v>147.05714</v>
      </c>
      <c r="M30" s="72">
        <v>177.1686</v>
      </c>
      <c r="N30" s="72">
        <v>182.07583</v>
      </c>
      <c r="O30" s="72">
        <v>183.24892</v>
      </c>
      <c r="P30" s="72">
        <v>183.49533</v>
      </c>
      <c r="Q30" s="72">
        <v>185.81146000000001</v>
      </c>
      <c r="R30" s="72">
        <v>190.24752000000001</v>
      </c>
      <c r="S30" s="73">
        <v>193.53013000000001</v>
      </c>
      <c r="T30" s="73">
        <v>1731.4997000000001</v>
      </c>
    </row>
    <row r="31" spans="1:20" s="63" customFormat="1" hidden="1" x14ac:dyDescent="0.25">
      <c r="A31" s="64" t="s">
        <v>244</v>
      </c>
      <c r="B31" s="67"/>
      <c r="C31" s="102" t="s">
        <v>250</v>
      </c>
      <c r="D31" s="68"/>
      <c r="E31" s="110" t="s">
        <v>251</v>
      </c>
      <c r="F31" s="68"/>
      <c r="G31" s="110" t="s">
        <v>261</v>
      </c>
      <c r="H31" s="108" t="s">
        <v>262</v>
      </c>
      <c r="I31" s="68" t="s">
        <v>231</v>
      </c>
      <c r="J31" s="72">
        <v>0</v>
      </c>
      <c r="K31" s="72">
        <v>7.7249999999999996</v>
      </c>
      <c r="L31" s="72">
        <v>18.3855</v>
      </c>
      <c r="M31" s="72">
        <v>21.43224</v>
      </c>
      <c r="N31" s="72">
        <v>21.860880000000002</v>
      </c>
      <c r="O31" s="72">
        <v>22.298100000000002</v>
      </c>
      <c r="P31" s="72">
        <v>14.21504</v>
      </c>
      <c r="Q31" s="72">
        <v>2.8998699999999999</v>
      </c>
      <c r="R31" s="72">
        <v>0</v>
      </c>
      <c r="S31" s="73">
        <v>0</v>
      </c>
      <c r="T31" s="73">
        <v>108.81663</v>
      </c>
    </row>
    <row r="32" spans="1:20" s="63" customFormat="1" ht="18" customHeight="1" x14ac:dyDescent="0.25">
      <c r="A32" s="64" t="s">
        <v>245</v>
      </c>
      <c r="B32" s="67"/>
      <c r="C32" s="102"/>
      <c r="D32" s="68"/>
      <c r="E32" s="105"/>
      <c r="F32" s="68"/>
      <c r="G32" s="105"/>
      <c r="H32" s="108"/>
      <c r="I32" s="68" t="s">
        <v>228</v>
      </c>
      <c r="J32" s="72">
        <f t="shared" ref="J32:T32" si="3">SUMIF($I29:$I31,"Interest",J29:J31)+SUMIF($I29:$I31,"Depreciation",J29:J31)+SUMIF($I29:$I31,"Operating Costs",J29:J31)+SUMIF($I29:$I31,"Allocations",J29:J31)</f>
        <v>477.74023999999997</v>
      </c>
      <c r="K32" s="72">
        <f t="shared" si="3"/>
        <v>507.77568000000008</v>
      </c>
      <c r="L32" s="72">
        <f t="shared" si="3"/>
        <v>509.88630000000001</v>
      </c>
      <c r="M32" s="72">
        <f t="shared" si="3"/>
        <v>547.93376000000001</v>
      </c>
      <c r="N32" s="72">
        <f t="shared" si="3"/>
        <v>575.35199</v>
      </c>
      <c r="O32" s="72">
        <f t="shared" si="3"/>
        <v>566.85091999999997</v>
      </c>
      <c r="P32" s="72">
        <f t="shared" si="3"/>
        <v>565.68193999999994</v>
      </c>
      <c r="Q32" s="72">
        <f t="shared" si="3"/>
        <v>581.15332000000001</v>
      </c>
      <c r="R32" s="72">
        <f t="shared" si="3"/>
        <v>573.04500000000007</v>
      </c>
      <c r="S32" s="72">
        <f t="shared" si="3"/>
        <v>584.54363000000001</v>
      </c>
      <c r="T32" s="73">
        <f t="shared" si="3"/>
        <v>5489.9627799999998</v>
      </c>
    </row>
    <row r="33" spans="1:20" ht="5.25" customHeight="1" x14ac:dyDescent="0.2">
      <c r="A33" s="64" t="s">
        <v>245</v>
      </c>
      <c r="B33" s="74"/>
      <c r="C33" s="103"/>
      <c r="D33" s="75"/>
      <c r="E33" s="106"/>
      <c r="F33" s="75"/>
      <c r="G33" s="106"/>
      <c r="H33" s="109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7"/>
      <c r="T33" s="77"/>
    </row>
    <row r="34" spans="1:20" s="63" customFormat="1" ht="18" customHeight="1" thickBot="1" x14ac:dyDescent="0.3">
      <c r="A34" s="64" t="s">
        <v>245</v>
      </c>
      <c r="B34" s="78"/>
      <c r="C34" s="79"/>
      <c r="D34" s="79"/>
      <c r="E34" s="80"/>
      <c r="F34" s="78" t="s">
        <v>263</v>
      </c>
      <c r="G34" s="79"/>
      <c r="H34" s="79"/>
      <c r="I34" s="79"/>
      <c r="J34" s="81">
        <v>477.74023999999997</v>
      </c>
      <c r="K34" s="81">
        <v>507.77568000000002</v>
      </c>
      <c r="L34" s="81">
        <v>509.88630000000001</v>
      </c>
      <c r="M34" s="81">
        <v>547.93376000000001</v>
      </c>
      <c r="N34" s="81">
        <v>575.35199</v>
      </c>
      <c r="O34" s="81">
        <v>566.85091999999997</v>
      </c>
      <c r="P34" s="81">
        <v>565.68194000000005</v>
      </c>
      <c r="Q34" s="81">
        <v>581.15332000000001</v>
      </c>
      <c r="R34" s="81">
        <v>573.04499999999996</v>
      </c>
      <c r="S34" s="81">
        <v>584.54363000000001</v>
      </c>
      <c r="T34" s="82">
        <v>5489.9627799999998</v>
      </c>
    </row>
    <row r="35" spans="1:20" s="63" customFormat="1" hidden="1" x14ac:dyDescent="0.2">
      <c r="A35" s="28" t="s">
        <v>247</v>
      </c>
      <c r="B35" s="67"/>
      <c r="C35" s="102" t="s">
        <v>250</v>
      </c>
      <c r="D35" s="68"/>
      <c r="E35" s="110" t="s">
        <v>251</v>
      </c>
      <c r="F35" s="68"/>
      <c r="G35" s="110" t="s">
        <v>264</v>
      </c>
      <c r="H35" s="108" t="s">
        <v>265</v>
      </c>
      <c r="I35" s="68" t="s">
        <v>228</v>
      </c>
      <c r="J35" s="72">
        <v>20.712800000000001</v>
      </c>
      <c r="K35" s="72">
        <v>21.33418</v>
      </c>
      <c r="L35" s="72">
        <v>21.760870000000001</v>
      </c>
      <c r="M35" s="72">
        <v>22.196090000000002</v>
      </c>
      <c r="N35" s="72">
        <v>22.64</v>
      </c>
      <c r="O35" s="72">
        <v>23.0928</v>
      </c>
      <c r="P35" s="72">
        <v>23.554659999999998</v>
      </c>
      <c r="Q35" s="72">
        <v>24.025739999999999</v>
      </c>
      <c r="R35" s="72">
        <v>24.506270000000001</v>
      </c>
      <c r="S35" s="73">
        <v>24.996390000000002</v>
      </c>
      <c r="T35" s="73">
        <v>228.81979999999999</v>
      </c>
    </row>
    <row r="36" spans="1:20" s="63" customFormat="1" ht="18" customHeight="1" x14ac:dyDescent="0.25">
      <c r="A36" s="64" t="s">
        <v>242</v>
      </c>
      <c r="B36" s="67"/>
      <c r="C36" s="102"/>
      <c r="D36" s="68"/>
      <c r="E36" s="105"/>
      <c r="F36" s="68"/>
      <c r="G36" s="105"/>
      <c r="H36" s="108"/>
      <c r="I36" s="68" t="s">
        <v>228</v>
      </c>
      <c r="J36" s="72">
        <f t="shared" ref="J36:T36" si="4">SUMIF($I35:$I35,"Interest",J35:J35)+SUMIF($I35:$I35,"Depreciation",J35:J35)+SUMIF($I35:$I35,"Operating Costs",J35:J35)+SUMIF($I35:$I35,"Allocations",J35:J35)</f>
        <v>20.712800000000001</v>
      </c>
      <c r="K36" s="72">
        <f t="shared" si="4"/>
        <v>21.33418</v>
      </c>
      <c r="L36" s="72">
        <f t="shared" si="4"/>
        <v>21.760870000000001</v>
      </c>
      <c r="M36" s="72">
        <f t="shared" si="4"/>
        <v>22.196090000000002</v>
      </c>
      <c r="N36" s="72">
        <f t="shared" si="4"/>
        <v>22.64</v>
      </c>
      <c r="O36" s="72">
        <f t="shared" si="4"/>
        <v>23.0928</v>
      </c>
      <c r="P36" s="72">
        <f t="shared" si="4"/>
        <v>23.554659999999998</v>
      </c>
      <c r="Q36" s="72">
        <f t="shared" si="4"/>
        <v>24.025739999999999</v>
      </c>
      <c r="R36" s="72">
        <f t="shared" si="4"/>
        <v>24.506270000000001</v>
      </c>
      <c r="S36" s="72">
        <f t="shared" si="4"/>
        <v>24.996390000000002</v>
      </c>
      <c r="T36" s="73">
        <f t="shared" si="4"/>
        <v>228.81979999999999</v>
      </c>
    </row>
    <row r="37" spans="1:20" ht="5.25" customHeight="1" x14ac:dyDescent="0.2">
      <c r="A37" s="28" t="s">
        <v>242</v>
      </c>
      <c r="B37" s="74"/>
      <c r="C37" s="103"/>
      <c r="D37" s="75"/>
      <c r="E37" s="106"/>
      <c r="F37" s="75"/>
      <c r="G37" s="106"/>
      <c r="H37" s="109"/>
      <c r="I37" s="75"/>
      <c r="J37" s="76"/>
      <c r="K37" s="76"/>
      <c r="L37" s="76"/>
      <c r="M37" s="76"/>
      <c r="N37" s="76"/>
      <c r="O37" s="76"/>
      <c r="P37" s="76"/>
      <c r="Q37" s="76"/>
      <c r="R37" s="76"/>
      <c r="S37" s="77"/>
      <c r="T37" s="77"/>
    </row>
    <row r="38" spans="1:20" s="63" customFormat="1" ht="18" customHeight="1" thickBot="1" x14ac:dyDescent="0.3">
      <c r="A38" s="64" t="s">
        <v>246</v>
      </c>
      <c r="B38" s="78"/>
      <c r="C38" s="79"/>
      <c r="D38" s="79"/>
      <c r="E38" s="80"/>
      <c r="F38" s="78" t="s">
        <v>266</v>
      </c>
      <c r="G38" s="79"/>
      <c r="H38" s="79"/>
      <c r="I38" s="79"/>
      <c r="J38" s="81">
        <v>20.712800000000001</v>
      </c>
      <c r="K38" s="81">
        <v>21.33418</v>
      </c>
      <c r="L38" s="81">
        <v>21.760870000000001</v>
      </c>
      <c r="M38" s="81">
        <v>22.196090000000002</v>
      </c>
      <c r="N38" s="81">
        <v>22.64</v>
      </c>
      <c r="O38" s="81">
        <v>23.0928</v>
      </c>
      <c r="P38" s="81">
        <v>23.554659999999998</v>
      </c>
      <c r="Q38" s="81">
        <v>24.025739999999999</v>
      </c>
      <c r="R38" s="81">
        <v>24.506270000000001</v>
      </c>
      <c r="S38" s="81">
        <v>24.996390000000002</v>
      </c>
      <c r="T38" s="82">
        <v>228.81979999999999</v>
      </c>
    </row>
    <row r="39" spans="1:20" s="63" customFormat="1" hidden="1" x14ac:dyDescent="0.25">
      <c r="A39" s="64" t="s">
        <v>245</v>
      </c>
      <c r="B39" s="67"/>
      <c r="C39" s="102" t="s">
        <v>250</v>
      </c>
      <c r="D39" s="68"/>
      <c r="E39" s="110" t="s">
        <v>251</v>
      </c>
      <c r="F39" s="68"/>
      <c r="G39" s="110" t="s">
        <v>267</v>
      </c>
      <c r="H39" s="108" t="s">
        <v>268</v>
      </c>
      <c r="I39" s="68" t="s">
        <v>228</v>
      </c>
      <c r="J39" s="72">
        <v>3</v>
      </c>
      <c r="K39" s="72">
        <v>3.09</v>
      </c>
      <c r="L39" s="72">
        <v>3.1518000000000002</v>
      </c>
      <c r="M39" s="72">
        <v>3.2148400000000001</v>
      </c>
      <c r="N39" s="72">
        <v>3.2791299999999999</v>
      </c>
      <c r="O39" s="72">
        <v>3.3447200000000001</v>
      </c>
      <c r="P39" s="72">
        <v>3.41161</v>
      </c>
      <c r="Q39" s="72">
        <v>3.4798399999999998</v>
      </c>
      <c r="R39" s="72">
        <v>3.5494400000000002</v>
      </c>
      <c r="S39" s="73">
        <v>3.6204299999999998</v>
      </c>
      <c r="T39" s="73">
        <v>33.14181</v>
      </c>
    </row>
    <row r="40" spans="1:20" s="63" customFormat="1" ht="18" customHeight="1" x14ac:dyDescent="0.2">
      <c r="A40" s="28" t="s">
        <v>243</v>
      </c>
      <c r="B40" s="67"/>
      <c r="C40" s="102"/>
      <c r="D40" s="68"/>
      <c r="E40" s="105"/>
      <c r="F40" s="68"/>
      <c r="G40" s="105"/>
      <c r="H40" s="108"/>
      <c r="I40" s="68" t="s">
        <v>228</v>
      </c>
      <c r="J40" s="72">
        <f t="shared" ref="J40:T40" si="5">SUMIF($I39:$I39,"Interest",J39:J39)+SUMIF($I39:$I39,"Depreciation",J39:J39)+SUMIF($I39:$I39,"Operating Costs",J39:J39)+SUMIF($I39:$I39,"Allocations",J39:J39)</f>
        <v>3</v>
      </c>
      <c r="K40" s="72">
        <f t="shared" si="5"/>
        <v>3.09</v>
      </c>
      <c r="L40" s="72">
        <f t="shared" si="5"/>
        <v>3.1518000000000002</v>
      </c>
      <c r="M40" s="72">
        <f t="shared" si="5"/>
        <v>3.2148400000000001</v>
      </c>
      <c r="N40" s="72">
        <f t="shared" si="5"/>
        <v>3.2791299999999999</v>
      </c>
      <c r="O40" s="72">
        <f t="shared" si="5"/>
        <v>3.3447200000000001</v>
      </c>
      <c r="P40" s="72">
        <f t="shared" si="5"/>
        <v>3.41161</v>
      </c>
      <c r="Q40" s="72">
        <f t="shared" si="5"/>
        <v>3.4798399999999998</v>
      </c>
      <c r="R40" s="72">
        <f t="shared" si="5"/>
        <v>3.5494400000000002</v>
      </c>
      <c r="S40" s="72">
        <f t="shared" si="5"/>
        <v>3.6204299999999998</v>
      </c>
      <c r="T40" s="73">
        <f t="shared" si="5"/>
        <v>33.14181</v>
      </c>
    </row>
    <row r="41" spans="1:20" ht="5.25" customHeight="1" x14ac:dyDescent="0.2">
      <c r="A41" s="64" t="s">
        <v>244</v>
      </c>
      <c r="B41" s="74"/>
      <c r="C41" s="103"/>
      <c r="D41" s="75"/>
      <c r="E41" s="106"/>
      <c r="F41" s="75"/>
      <c r="G41" s="106"/>
      <c r="H41" s="109"/>
      <c r="I41" s="75"/>
      <c r="J41" s="76"/>
      <c r="K41" s="76"/>
      <c r="L41" s="76"/>
      <c r="M41" s="76"/>
      <c r="N41" s="76"/>
      <c r="O41" s="76"/>
      <c r="P41" s="76"/>
      <c r="Q41" s="76"/>
      <c r="R41" s="76"/>
      <c r="S41" s="77"/>
      <c r="T41" s="77"/>
    </row>
    <row r="42" spans="1:20" s="63" customFormat="1" ht="18" customHeight="1" thickBot="1" x14ac:dyDescent="0.3">
      <c r="A42" s="64" t="s">
        <v>245</v>
      </c>
      <c r="B42" s="78"/>
      <c r="C42" s="79"/>
      <c r="D42" s="79"/>
      <c r="E42" s="80"/>
      <c r="F42" s="78" t="s">
        <v>269</v>
      </c>
      <c r="G42" s="79"/>
      <c r="H42" s="79"/>
      <c r="I42" s="79"/>
      <c r="J42" s="81">
        <v>3</v>
      </c>
      <c r="K42" s="81">
        <v>3.09</v>
      </c>
      <c r="L42" s="81">
        <v>3.1518000000000002</v>
      </c>
      <c r="M42" s="81">
        <v>3.2148400000000001</v>
      </c>
      <c r="N42" s="81">
        <v>3.2791299999999999</v>
      </c>
      <c r="O42" s="81">
        <v>3.3447200000000001</v>
      </c>
      <c r="P42" s="81">
        <v>3.41161</v>
      </c>
      <c r="Q42" s="81">
        <v>3.4798399999999998</v>
      </c>
      <c r="R42" s="81">
        <v>3.5494400000000002</v>
      </c>
      <c r="S42" s="81">
        <v>3.6204299999999998</v>
      </c>
      <c r="T42" s="82">
        <v>33.14181</v>
      </c>
    </row>
    <row r="43" spans="1:20" s="63" customFormat="1" ht="18" customHeight="1" x14ac:dyDescent="0.25">
      <c r="A43" s="64" t="s">
        <v>245</v>
      </c>
      <c r="B43" s="67"/>
      <c r="C43" s="101" t="s">
        <v>250</v>
      </c>
      <c r="D43" s="68"/>
      <c r="E43" s="104" t="s">
        <v>251</v>
      </c>
      <c r="F43" s="68"/>
      <c r="G43" s="104" t="s">
        <v>270</v>
      </c>
      <c r="H43" s="107" t="s">
        <v>271</v>
      </c>
      <c r="I43" s="69" t="s">
        <v>226</v>
      </c>
      <c r="J43" s="70">
        <v>-105.24408</v>
      </c>
      <c r="K43" s="70">
        <v>-108.40132</v>
      </c>
      <c r="L43" s="70">
        <v>-110.56935</v>
      </c>
      <c r="M43" s="70">
        <v>-112.78073000000001</v>
      </c>
      <c r="N43" s="70">
        <v>-115.03632</v>
      </c>
      <c r="O43" s="70">
        <v>-117.33705999999999</v>
      </c>
      <c r="P43" s="70">
        <v>-119.68379</v>
      </c>
      <c r="Q43" s="70">
        <v>-122.07746</v>
      </c>
      <c r="R43" s="70">
        <v>-124.51902</v>
      </c>
      <c r="S43" s="71">
        <v>-127.0094</v>
      </c>
      <c r="T43" s="71">
        <v>-1162.6585299999999</v>
      </c>
    </row>
    <row r="44" spans="1:20" s="63" customFormat="1" hidden="1" x14ac:dyDescent="0.25">
      <c r="A44" s="64" t="s">
        <v>242</v>
      </c>
      <c r="B44" s="67"/>
      <c r="C44" s="102" t="s">
        <v>250</v>
      </c>
      <c r="D44" s="68"/>
      <c r="E44" s="110" t="s">
        <v>251</v>
      </c>
      <c r="F44" s="68"/>
      <c r="G44" s="110" t="s">
        <v>270</v>
      </c>
      <c r="H44" s="108" t="s">
        <v>271</v>
      </c>
      <c r="I44" s="68" t="s">
        <v>228</v>
      </c>
      <c r="J44" s="72">
        <v>2689.02034</v>
      </c>
      <c r="K44" s="72">
        <v>2765.09031</v>
      </c>
      <c r="L44" s="72">
        <v>2533.3180400000001</v>
      </c>
      <c r="M44" s="72">
        <v>2478.7055799999998</v>
      </c>
      <c r="N44" s="72">
        <v>2532.42166</v>
      </c>
      <c r="O44" s="72">
        <v>2592.8912999999998</v>
      </c>
      <c r="P44" s="72">
        <v>2658.1130499999999</v>
      </c>
      <c r="Q44" s="72">
        <v>2722.9394200000002</v>
      </c>
      <c r="R44" s="72">
        <v>2795.3452200000002</v>
      </c>
      <c r="S44" s="73">
        <v>2872.7496099999998</v>
      </c>
      <c r="T44" s="73">
        <v>26640.594529999998</v>
      </c>
    </row>
    <row r="45" spans="1:20" s="63" customFormat="1" hidden="1" x14ac:dyDescent="0.2">
      <c r="A45" s="28" t="s">
        <v>242</v>
      </c>
      <c r="B45" s="67"/>
      <c r="C45" s="102" t="s">
        <v>250</v>
      </c>
      <c r="D45" s="68"/>
      <c r="E45" s="110" t="s">
        <v>251</v>
      </c>
      <c r="F45" s="68"/>
      <c r="G45" s="110" t="s">
        <v>270</v>
      </c>
      <c r="H45" s="108" t="s">
        <v>271</v>
      </c>
      <c r="I45" s="68" t="s">
        <v>229</v>
      </c>
      <c r="J45" s="72">
        <v>2280.66084</v>
      </c>
      <c r="K45" s="72">
        <v>2320.2402299999999</v>
      </c>
      <c r="L45" s="72">
        <v>2376.8118800000002</v>
      </c>
      <c r="M45" s="72">
        <v>2760.7361700000001</v>
      </c>
      <c r="N45" s="72">
        <v>2835.0875299999998</v>
      </c>
      <c r="O45" s="72">
        <v>2834.252</v>
      </c>
      <c r="P45" s="72">
        <v>2812.8103500000002</v>
      </c>
      <c r="Q45" s="72">
        <v>2832.4959699999999</v>
      </c>
      <c r="R45" s="72">
        <v>2886.9241499999998</v>
      </c>
      <c r="S45" s="73">
        <v>2932.3214200000002</v>
      </c>
      <c r="T45" s="73">
        <v>26872.340540000001</v>
      </c>
    </row>
    <row r="46" spans="1:20" s="63" customFormat="1" ht="18" customHeight="1" x14ac:dyDescent="0.25">
      <c r="A46" s="64" t="s">
        <v>245</v>
      </c>
      <c r="B46" s="67"/>
      <c r="C46" s="102"/>
      <c r="D46" s="68"/>
      <c r="E46" s="105"/>
      <c r="F46" s="68"/>
      <c r="G46" s="105"/>
      <c r="H46" s="108"/>
      <c r="I46" s="68" t="s">
        <v>228</v>
      </c>
      <c r="J46" s="72">
        <f t="shared" ref="J46:T46" si="6">SUMIF($I43:$I45,"Interest",J43:J45)+SUMIF($I43:$I45,"Depreciation",J43:J45)+SUMIF($I43:$I45,"Operating Costs",J43:J45)+SUMIF($I43:$I45,"Allocations",J43:J45)</f>
        <v>4969.6811799999996</v>
      </c>
      <c r="K46" s="72">
        <f t="shared" si="6"/>
        <v>5085.3305399999999</v>
      </c>
      <c r="L46" s="72">
        <f t="shared" si="6"/>
        <v>4910.1299200000003</v>
      </c>
      <c r="M46" s="72">
        <f t="shared" si="6"/>
        <v>5239.44175</v>
      </c>
      <c r="N46" s="72">
        <f t="shared" si="6"/>
        <v>5367.5091899999998</v>
      </c>
      <c r="O46" s="72">
        <f t="shared" si="6"/>
        <v>5427.1432999999997</v>
      </c>
      <c r="P46" s="72">
        <f t="shared" si="6"/>
        <v>5470.9233999999997</v>
      </c>
      <c r="Q46" s="72">
        <f t="shared" si="6"/>
        <v>5555.4353900000006</v>
      </c>
      <c r="R46" s="72">
        <f t="shared" si="6"/>
        <v>5682.26937</v>
      </c>
      <c r="S46" s="72">
        <f t="shared" si="6"/>
        <v>5805.0710300000001</v>
      </c>
      <c r="T46" s="73">
        <f t="shared" si="6"/>
        <v>53512.93507</v>
      </c>
    </row>
    <row r="47" spans="1:20" ht="5.25" customHeight="1" x14ac:dyDescent="0.2">
      <c r="A47" s="64" t="s">
        <v>245</v>
      </c>
      <c r="B47" s="74"/>
      <c r="C47" s="103"/>
      <c r="D47" s="75"/>
      <c r="E47" s="106"/>
      <c r="F47" s="75"/>
      <c r="G47" s="106"/>
      <c r="H47" s="109"/>
      <c r="I47" s="75"/>
      <c r="J47" s="76"/>
      <c r="K47" s="76"/>
      <c r="L47" s="76"/>
      <c r="M47" s="76"/>
      <c r="N47" s="76"/>
      <c r="O47" s="76"/>
      <c r="P47" s="76"/>
      <c r="Q47" s="76"/>
      <c r="R47" s="76"/>
      <c r="S47" s="77"/>
      <c r="T47" s="77"/>
    </row>
    <row r="48" spans="1:20" s="63" customFormat="1" ht="18" customHeight="1" thickBot="1" x14ac:dyDescent="0.3">
      <c r="A48" s="64" t="s">
        <v>245</v>
      </c>
      <c r="B48" s="78"/>
      <c r="C48" s="79"/>
      <c r="D48" s="79"/>
      <c r="E48" s="80"/>
      <c r="F48" s="78" t="s">
        <v>272</v>
      </c>
      <c r="G48" s="79"/>
      <c r="H48" s="79"/>
      <c r="I48" s="79"/>
      <c r="J48" s="81">
        <v>4864.4371000000001</v>
      </c>
      <c r="K48" s="81">
        <v>4976.92922</v>
      </c>
      <c r="L48" s="81">
        <v>4799.5605699999996</v>
      </c>
      <c r="M48" s="81">
        <v>5126.6610199999996</v>
      </c>
      <c r="N48" s="81">
        <v>5252.4728699999996</v>
      </c>
      <c r="O48" s="81">
        <v>5309.8062399999999</v>
      </c>
      <c r="P48" s="81">
        <v>5351.2396099999996</v>
      </c>
      <c r="Q48" s="81">
        <v>5433.3579300000001</v>
      </c>
      <c r="R48" s="81">
        <v>5557.7503500000003</v>
      </c>
      <c r="S48" s="81">
        <v>5678.0616300000002</v>
      </c>
      <c r="T48" s="82">
        <v>52350.276539999999</v>
      </c>
    </row>
    <row r="49" spans="1:20" s="63" customFormat="1" ht="18" customHeight="1" x14ac:dyDescent="0.2">
      <c r="A49" s="28" t="s">
        <v>242</v>
      </c>
      <c r="B49" s="67"/>
      <c r="C49" s="101" t="s">
        <v>250</v>
      </c>
      <c r="D49" s="68"/>
      <c r="E49" s="104" t="s">
        <v>251</v>
      </c>
      <c r="F49" s="68"/>
      <c r="G49" s="104" t="s">
        <v>273</v>
      </c>
      <c r="H49" s="107" t="s">
        <v>274</v>
      </c>
      <c r="I49" s="69" t="s">
        <v>226</v>
      </c>
      <c r="J49" s="70">
        <v>-232.31412</v>
      </c>
      <c r="K49" s="70">
        <v>-239.28353999999999</v>
      </c>
      <c r="L49" s="70">
        <v>-244.06921</v>
      </c>
      <c r="M49" s="70">
        <v>-248.95060000000001</v>
      </c>
      <c r="N49" s="70">
        <v>-253.92955000000001</v>
      </c>
      <c r="O49" s="70">
        <v>-259.00817000000001</v>
      </c>
      <c r="P49" s="70">
        <v>-264.18831999999998</v>
      </c>
      <c r="Q49" s="70">
        <v>-269.47206</v>
      </c>
      <c r="R49" s="70">
        <v>-274.86151999999998</v>
      </c>
      <c r="S49" s="71">
        <v>-280.35876999999999</v>
      </c>
      <c r="T49" s="71">
        <v>-2566.43586</v>
      </c>
    </row>
    <row r="50" spans="1:20" s="63" customFormat="1" hidden="1" x14ac:dyDescent="0.25">
      <c r="A50" s="64" t="s">
        <v>246</v>
      </c>
      <c r="B50" s="67"/>
      <c r="C50" s="102" t="s">
        <v>250</v>
      </c>
      <c r="D50" s="68"/>
      <c r="E50" s="110" t="s">
        <v>251</v>
      </c>
      <c r="F50" s="68"/>
      <c r="G50" s="110" t="s">
        <v>273</v>
      </c>
      <c r="H50" s="108" t="s">
        <v>274</v>
      </c>
      <c r="I50" s="68" t="s">
        <v>228</v>
      </c>
      <c r="J50" s="72">
        <v>741.99875999999995</v>
      </c>
      <c r="K50" s="72">
        <v>764.25869999999998</v>
      </c>
      <c r="L50" s="72">
        <v>779.54386999999997</v>
      </c>
      <c r="M50" s="72">
        <v>795.13473999999997</v>
      </c>
      <c r="N50" s="72">
        <v>811.03725999999995</v>
      </c>
      <c r="O50" s="72">
        <v>827.25809000000004</v>
      </c>
      <c r="P50" s="72">
        <v>843.80318999999997</v>
      </c>
      <c r="Q50" s="72">
        <v>860.67920000000004</v>
      </c>
      <c r="R50" s="72">
        <v>877.89283</v>
      </c>
      <c r="S50" s="73">
        <v>895.45074</v>
      </c>
      <c r="T50" s="73">
        <v>8197.0573800000002</v>
      </c>
    </row>
    <row r="51" spans="1:20" s="63" customFormat="1" hidden="1" x14ac:dyDescent="0.2">
      <c r="A51" s="28" t="s">
        <v>247</v>
      </c>
      <c r="B51" s="67"/>
      <c r="C51" s="102" t="s">
        <v>250</v>
      </c>
      <c r="D51" s="68"/>
      <c r="E51" s="110" t="s">
        <v>251</v>
      </c>
      <c r="F51" s="68"/>
      <c r="G51" s="110" t="s">
        <v>273</v>
      </c>
      <c r="H51" s="108" t="s">
        <v>274</v>
      </c>
      <c r="I51" s="68" t="s">
        <v>229</v>
      </c>
      <c r="J51" s="72">
        <v>53.285559999999997</v>
      </c>
      <c r="K51" s="72">
        <v>50.596130000000002</v>
      </c>
      <c r="L51" s="72">
        <v>50.63355</v>
      </c>
      <c r="M51" s="72">
        <v>68.378380000000007</v>
      </c>
      <c r="N51" s="72">
        <v>70.52046</v>
      </c>
      <c r="O51" s="72">
        <v>72.465140000000005</v>
      </c>
      <c r="P51" s="72">
        <v>74.367890000000003</v>
      </c>
      <c r="Q51" s="72">
        <v>76.687510000000003</v>
      </c>
      <c r="R51" s="72">
        <v>78.905529999999999</v>
      </c>
      <c r="S51" s="73">
        <v>80.035790000000006</v>
      </c>
      <c r="T51" s="73">
        <v>675.87594000000001</v>
      </c>
    </row>
    <row r="52" spans="1:20" s="63" customFormat="1" ht="18" customHeight="1" x14ac:dyDescent="0.25">
      <c r="A52" s="64" t="s">
        <v>245</v>
      </c>
      <c r="B52" s="67"/>
      <c r="C52" s="102"/>
      <c r="D52" s="68"/>
      <c r="E52" s="105"/>
      <c r="F52" s="68"/>
      <c r="G52" s="105"/>
      <c r="H52" s="108"/>
      <c r="I52" s="68" t="s">
        <v>228</v>
      </c>
      <c r="J52" s="72">
        <f t="shared" ref="J52:T52" si="7">SUMIF($I49:$I51,"Interest",J49:J51)+SUMIF($I49:$I51,"Depreciation",J49:J51)+SUMIF($I49:$I51,"Operating Costs",J49:J51)+SUMIF($I49:$I51,"Allocations",J49:J51)</f>
        <v>795.28431999999998</v>
      </c>
      <c r="K52" s="72">
        <f t="shared" si="7"/>
        <v>814.85482999999999</v>
      </c>
      <c r="L52" s="72">
        <f t="shared" si="7"/>
        <v>830.17741999999998</v>
      </c>
      <c r="M52" s="72">
        <f t="shared" si="7"/>
        <v>863.51311999999996</v>
      </c>
      <c r="N52" s="72">
        <f t="shared" si="7"/>
        <v>881.5577199999999</v>
      </c>
      <c r="O52" s="72">
        <f t="shared" si="7"/>
        <v>899.72323000000006</v>
      </c>
      <c r="P52" s="72">
        <f t="shared" si="7"/>
        <v>918.17107999999996</v>
      </c>
      <c r="Q52" s="72">
        <f t="shared" si="7"/>
        <v>937.36671000000001</v>
      </c>
      <c r="R52" s="72">
        <f t="shared" si="7"/>
        <v>956.79836</v>
      </c>
      <c r="S52" s="72">
        <f t="shared" si="7"/>
        <v>975.48653000000002</v>
      </c>
      <c r="T52" s="73">
        <f t="shared" si="7"/>
        <v>8872.9333200000001</v>
      </c>
    </row>
    <row r="53" spans="1:20" ht="5.25" customHeight="1" x14ac:dyDescent="0.2">
      <c r="A53" s="64" t="s">
        <v>245</v>
      </c>
      <c r="B53" s="74"/>
      <c r="C53" s="103"/>
      <c r="D53" s="75"/>
      <c r="E53" s="106"/>
      <c r="F53" s="75"/>
      <c r="G53" s="106"/>
      <c r="H53" s="109"/>
      <c r="I53" s="75"/>
      <c r="J53" s="76"/>
      <c r="K53" s="76"/>
      <c r="L53" s="76"/>
      <c r="M53" s="76"/>
      <c r="N53" s="76"/>
      <c r="O53" s="76"/>
      <c r="P53" s="76"/>
      <c r="Q53" s="76"/>
      <c r="R53" s="76"/>
      <c r="S53" s="77"/>
      <c r="T53" s="77"/>
    </row>
    <row r="54" spans="1:20" s="63" customFormat="1" ht="18" customHeight="1" thickBot="1" x14ac:dyDescent="0.3">
      <c r="A54" s="64" t="s">
        <v>242</v>
      </c>
      <c r="B54" s="78"/>
      <c r="C54" s="79"/>
      <c r="D54" s="79"/>
      <c r="E54" s="80"/>
      <c r="F54" s="78" t="s">
        <v>275</v>
      </c>
      <c r="G54" s="79"/>
      <c r="H54" s="79"/>
      <c r="I54" s="79"/>
      <c r="J54" s="81">
        <v>562.97019999999998</v>
      </c>
      <c r="K54" s="81">
        <v>575.57128999999998</v>
      </c>
      <c r="L54" s="81">
        <v>586.10820999999999</v>
      </c>
      <c r="M54" s="81">
        <v>614.56251999999995</v>
      </c>
      <c r="N54" s="81">
        <v>627.62816999999995</v>
      </c>
      <c r="O54" s="81">
        <v>640.71505999999999</v>
      </c>
      <c r="P54" s="81">
        <v>653.98275999999998</v>
      </c>
      <c r="Q54" s="81">
        <v>667.89464999999996</v>
      </c>
      <c r="R54" s="81">
        <v>681.93683999999996</v>
      </c>
      <c r="S54" s="81">
        <v>695.12775999999997</v>
      </c>
      <c r="T54" s="82">
        <v>6306.4974599999996</v>
      </c>
    </row>
    <row r="55" spans="1:20" s="63" customFormat="1" hidden="1" x14ac:dyDescent="0.25">
      <c r="A55" s="64" t="s">
        <v>244</v>
      </c>
      <c r="B55" s="67"/>
      <c r="C55" s="102" t="s">
        <v>250</v>
      </c>
      <c r="D55" s="68"/>
      <c r="E55" s="110" t="s">
        <v>251</v>
      </c>
      <c r="F55" s="68"/>
      <c r="G55" s="110" t="s">
        <v>276</v>
      </c>
      <c r="H55" s="108" t="s">
        <v>277</v>
      </c>
      <c r="I55" s="68" t="s">
        <v>228</v>
      </c>
      <c r="J55" s="72">
        <v>637.68169999999998</v>
      </c>
      <c r="K55" s="72">
        <v>653.43451000000005</v>
      </c>
      <c r="L55" s="72">
        <v>664.59236999999996</v>
      </c>
      <c r="M55" s="72">
        <v>677.22090000000003</v>
      </c>
      <c r="N55" s="72">
        <v>691.95806000000005</v>
      </c>
      <c r="O55" s="72">
        <v>708.30038999999999</v>
      </c>
      <c r="P55" s="72">
        <v>725.81446000000005</v>
      </c>
      <c r="Q55" s="72">
        <v>742.97565999999995</v>
      </c>
      <c r="R55" s="72">
        <v>761.92478000000006</v>
      </c>
      <c r="S55" s="73">
        <v>782.05882999999994</v>
      </c>
      <c r="T55" s="73">
        <v>7045.9616599999999</v>
      </c>
    </row>
    <row r="56" spans="1:20" s="63" customFormat="1" hidden="1" x14ac:dyDescent="0.25">
      <c r="A56" s="64" t="s">
        <v>245</v>
      </c>
      <c r="B56" s="67"/>
      <c r="C56" s="102" t="s">
        <v>250</v>
      </c>
      <c r="D56" s="68"/>
      <c r="E56" s="110" t="s">
        <v>251</v>
      </c>
      <c r="F56" s="68"/>
      <c r="G56" s="110" t="s">
        <v>276</v>
      </c>
      <c r="H56" s="108" t="s">
        <v>277</v>
      </c>
      <c r="I56" s="68" t="s">
        <v>229</v>
      </c>
      <c r="J56" s="72">
        <v>466.32754999999997</v>
      </c>
      <c r="K56" s="72">
        <v>471.80394000000001</v>
      </c>
      <c r="L56" s="72">
        <v>482.11246</v>
      </c>
      <c r="M56" s="72">
        <v>573.85128999999995</v>
      </c>
      <c r="N56" s="72">
        <v>589.94690000000003</v>
      </c>
      <c r="O56" s="72">
        <v>592.64700000000005</v>
      </c>
      <c r="P56" s="72">
        <v>591.08514000000002</v>
      </c>
      <c r="Q56" s="72">
        <v>595.47785999999996</v>
      </c>
      <c r="R56" s="72">
        <v>607.27372000000003</v>
      </c>
      <c r="S56" s="73">
        <v>617.21267999999998</v>
      </c>
      <c r="T56" s="73">
        <v>5587.7385400000003</v>
      </c>
    </row>
    <row r="57" spans="1:20" s="63" customFormat="1" hidden="1" x14ac:dyDescent="0.25">
      <c r="A57" s="64" t="s">
        <v>245</v>
      </c>
      <c r="B57" s="67"/>
      <c r="C57" s="102" t="s">
        <v>250</v>
      </c>
      <c r="D57" s="68"/>
      <c r="E57" s="110" t="s">
        <v>251</v>
      </c>
      <c r="F57" s="68"/>
      <c r="G57" s="110" t="s">
        <v>276</v>
      </c>
      <c r="H57" s="108" t="s">
        <v>277</v>
      </c>
      <c r="I57" s="68" t="s">
        <v>230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3">
        <v>0</v>
      </c>
      <c r="T57" s="73">
        <v>0</v>
      </c>
    </row>
    <row r="58" spans="1:20" s="63" customFormat="1" ht="18" customHeight="1" x14ac:dyDescent="0.25">
      <c r="A58" s="64" t="s">
        <v>242</v>
      </c>
      <c r="B58" s="67"/>
      <c r="C58" s="102"/>
      <c r="D58" s="68"/>
      <c r="E58" s="105"/>
      <c r="F58" s="68"/>
      <c r="G58" s="105"/>
      <c r="H58" s="108"/>
      <c r="I58" s="68" t="s">
        <v>228</v>
      </c>
      <c r="J58" s="72">
        <f t="shared" ref="J58:T58" si="8">SUMIF($I55:$I57,"Interest",J55:J57)+SUMIF($I55:$I57,"Depreciation",J55:J57)+SUMIF($I55:$I57,"Operating Costs",J55:J57)+SUMIF($I55:$I57,"Allocations",J55:J57)</f>
        <v>1104.0092500000001</v>
      </c>
      <c r="K58" s="72">
        <f t="shared" si="8"/>
        <v>1125.2384500000001</v>
      </c>
      <c r="L58" s="72">
        <f t="shared" si="8"/>
        <v>1146.7048299999999</v>
      </c>
      <c r="M58" s="72">
        <f t="shared" si="8"/>
        <v>1251.0721899999999</v>
      </c>
      <c r="N58" s="72">
        <f t="shared" si="8"/>
        <v>1281.9049600000001</v>
      </c>
      <c r="O58" s="72">
        <f t="shared" si="8"/>
        <v>1300.94739</v>
      </c>
      <c r="P58" s="72">
        <f t="shared" si="8"/>
        <v>1316.8996000000002</v>
      </c>
      <c r="Q58" s="72">
        <f t="shared" si="8"/>
        <v>1338.45352</v>
      </c>
      <c r="R58" s="72">
        <f t="shared" si="8"/>
        <v>1369.1985</v>
      </c>
      <c r="S58" s="72">
        <f t="shared" si="8"/>
        <v>1399.27151</v>
      </c>
      <c r="T58" s="73">
        <f t="shared" si="8"/>
        <v>12633.700199999999</v>
      </c>
    </row>
    <row r="59" spans="1:20" ht="5.25" customHeight="1" x14ac:dyDescent="0.2">
      <c r="A59" s="28" t="s">
        <v>242</v>
      </c>
      <c r="B59" s="74"/>
      <c r="C59" s="103"/>
      <c r="D59" s="75"/>
      <c r="E59" s="106"/>
      <c r="F59" s="75"/>
      <c r="G59" s="106"/>
      <c r="H59" s="109"/>
      <c r="I59" s="75"/>
      <c r="J59" s="76"/>
      <c r="K59" s="76"/>
      <c r="L59" s="76"/>
      <c r="M59" s="76"/>
      <c r="N59" s="76"/>
      <c r="O59" s="76"/>
      <c r="P59" s="76"/>
      <c r="Q59" s="76"/>
      <c r="R59" s="76"/>
      <c r="S59" s="77"/>
      <c r="T59" s="77"/>
    </row>
    <row r="60" spans="1:20" s="63" customFormat="1" ht="18" customHeight="1" thickBot="1" x14ac:dyDescent="0.3">
      <c r="A60" s="64" t="s">
        <v>246</v>
      </c>
      <c r="B60" s="78"/>
      <c r="C60" s="79"/>
      <c r="D60" s="79"/>
      <c r="E60" s="80"/>
      <c r="F60" s="78" t="s">
        <v>278</v>
      </c>
      <c r="G60" s="79"/>
      <c r="H60" s="79"/>
      <c r="I60" s="79"/>
      <c r="J60" s="81">
        <v>1104.0092500000001</v>
      </c>
      <c r="K60" s="81">
        <v>1125.2384500000001</v>
      </c>
      <c r="L60" s="81">
        <v>1146.7048299999999</v>
      </c>
      <c r="M60" s="81">
        <v>1251.0721900000001</v>
      </c>
      <c r="N60" s="81">
        <v>1281.9049600000001</v>
      </c>
      <c r="O60" s="81">
        <v>1300.94739</v>
      </c>
      <c r="P60" s="81">
        <v>1316.8996</v>
      </c>
      <c r="Q60" s="81">
        <v>1338.45352</v>
      </c>
      <c r="R60" s="81">
        <v>1369.1985</v>
      </c>
      <c r="S60" s="81">
        <v>1399.27151</v>
      </c>
      <c r="T60" s="82">
        <v>12633.700199999999</v>
      </c>
    </row>
    <row r="61" spans="1:20" s="63" customFormat="1" ht="18" customHeight="1" x14ac:dyDescent="0.25">
      <c r="A61" s="64" t="s">
        <v>244</v>
      </c>
      <c r="B61" s="67"/>
      <c r="C61" s="101" t="s">
        <v>250</v>
      </c>
      <c r="D61" s="68"/>
      <c r="E61" s="104" t="s">
        <v>251</v>
      </c>
      <c r="F61" s="68"/>
      <c r="G61" s="104" t="s">
        <v>279</v>
      </c>
      <c r="H61" s="107" t="s">
        <v>280</v>
      </c>
      <c r="I61" s="69" t="s">
        <v>226</v>
      </c>
      <c r="J61" s="70">
        <v>-165.16296</v>
      </c>
      <c r="K61" s="70">
        <v>-170.11785</v>
      </c>
      <c r="L61" s="70">
        <v>-173.52020999999999</v>
      </c>
      <c r="M61" s="70">
        <v>-176.99061</v>
      </c>
      <c r="N61" s="70">
        <v>-180.53038000000001</v>
      </c>
      <c r="O61" s="70">
        <v>-184.14099999999999</v>
      </c>
      <c r="P61" s="70">
        <v>-187.82382000000001</v>
      </c>
      <c r="Q61" s="70">
        <v>-191.58027999999999</v>
      </c>
      <c r="R61" s="70">
        <v>-195.41189</v>
      </c>
      <c r="S61" s="71">
        <v>-199.32015000000001</v>
      </c>
      <c r="T61" s="71">
        <v>-1824.59915</v>
      </c>
    </row>
    <row r="62" spans="1:20" s="63" customFormat="1" hidden="1" x14ac:dyDescent="0.25">
      <c r="A62" s="64" t="s">
        <v>245</v>
      </c>
      <c r="B62" s="67"/>
      <c r="C62" s="102" t="s">
        <v>250</v>
      </c>
      <c r="D62" s="68"/>
      <c r="E62" s="110" t="s">
        <v>251</v>
      </c>
      <c r="F62" s="68"/>
      <c r="G62" s="110" t="s">
        <v>279</v>
      </c>
      <c r="H62" s="108" t="s">
        <v>280</v>
      </c>
      <c r="I62" s="68" t="s">
        <v>228</v>
      </c>
      <c r="J62" s="72">
        <v>1208.7527600000001</v>
      </c>
      <c r="K62" s="72">
        <v>1245.2061900000001</v>
      </c>
      <c r="L62" s="72">
        <v>1208.1901800000001</v>
      </c>
      <c r="M62" s="72">
        <v>1235.2065</v>
      </c>
      <c r="N62" s="72">
        <v>1264.76098</v>
      </c>
      <c r="O62" s="72">
        <v>1296.3190400000001</v>
      </c>
      <c r="P62" s="72">
        <v>1329.8671200000001</v>
      </c>
      <c r="Q62" s="72">
        <v>1359.3828599999999</v>
      </c>
      <c r="R62" s="72">
        <v>1383.5433700000001</v>
      </c>
      <c r="S62" s="73">
        <v>1416.2524900000001</v>
      </c>
      <c r="T62" s="73">
        <v>12947.48149</v>
      </c>
    </row>
    <row r="63" spans="1:20" s="63" customFormat="1" hidden="1" x14ac:dyDescent="0.25">
      <c r="A63" s="64" t="s">
        <v>245</v>
      </c>
      <c r="B63" s="67"/>
      <c r="C63" s="102" t="s">
        <v>250</v>
      </c>
      <c r="D63" s="68"/>
      <c r="E63" s="110" t="s">
        <v>251</v>
      </c>
      <c r="F63" s="68"/>
      <c r="G63" s="110" t="s">
        <v>279</v>
      </c>
      <c r="H63" s="108" t="s">
        <v>280</v>
      </c>
      <c r="I63" s="68" t="s">
        <v>229</v>
      </c>
      <c r="J63" s="72">
        <v>534.27342999999996</v>
      </c>
      <c r="K63" s="72">
        <v>539.05430999999999</v>
      </c>
      <c r="L63" s="72">
        <v>529.80075999999997</v>
      </c>
      <c r="M63" s="72">
        <v>602.00185999999997</v>
      </c>
      <c r="N63" s="72">
        <v>618.99923000000001</v>
      </c>
      <c r="O63" s="72">
        <v>622.67648999999994</v>
      </c>
      <c r="P63" s="72">
        <v>622.12864000000002</v>
      </c>
      <c r="Q63" s="72">
        <v>627.71588999999994</v>
      </c>
      <c r="R63" s="72">
        <v>639.92988000000003</v>
      </c>
      <c r="S63" s="73">
        <v>650.41134</v>
      </c>
      <c r="T63" s="73">
        <v>5986.9918299999999</v>
      </c>
    </row>
    <row r="64" spans="1:20" s="63" customFormat="1" hidden="1" x14ac:dyDescent="0.25">
      <c r="A64" s="64" t="s">
        <v>245</v>
      </c>
      <c r="B64" s="67"/>
      <c r="C64" s="102" t="s">
        <v>250</v>
      </c>
      <c r="D64" s="68"/>
      <c r="E64" s="110" t="s">
        <v>251</v>
      </c>
      <c r="F64" s="68"/>
      <c r="G64" s="110" t="s">
        <v>279</v>
      </c>
      <c r="H64" s="108" t="s">
        <v>280</v>
      </c>
      <c r="I64" s="68" t="s">
        <v>230</v>
      </c>
      <c r="J64" s="72">
        <v>10.49588</v>
      </c>
      <c r="K64" s="72">
        <v>15.5702</v>
      </c>
      <c r="L64" s="72">
        <v>20.083089999999999</v>
      </c>
      <c r="M64" s="72">
        <v>22.163319999999999</v>
      </c>
      <c r="N64" s="72">
        <v>25.363520000000001</v>
      </c>
      <c r="O64" s="72">
        <v>26.33644</v>
      </c>
      <c r="P64" s="72">
        <v>24.660830000000001</v>
      </c>
      <c r="Q64" s="72">
        <v>22.93873</v>
      </c>
      <c r="R64" s="72">
        <v>20.965589999999999</v>
      </c>
      <c r="S64" s="73">
        <v>18.986820000000002</v>
      </c>
      <c r="T64" s="73">
        <v>207.56442000000001</v>
      </c>
    </row>
    <row r="65" spans="1:20" s="63" customFormat="1" hidden="1" x14ac:dyDescent="0.25">
      <c r="A65" s="64" t="s">
        <v>245</v>
      </c>
      <c r="B65" s="67"/>
      <c r="C65" s="102" t="s">
        <v>250</v>
      </c>
      <c r="D65" s="68"/>
      <c r="E65" s="110" t="s">
        <v>251</v>
      </c>
      <c r="F65" s="68"/>
      <c r="G65" s="110" t="s">
        <v>279</v>
      </c>
      <c r="H65" s="108" t="s">
        <v>280</v>
      </c>
      <c r="I65" s="68" t="s">
        <v>231</v>
      </c>
      <c r="J65" s="72">
        <v>0.22869</v>
      </c>
      <c r="K65" s="72">
        <v>8.1339999999999996E-2</v>
      </c>
      <c r="L65" s="72">
        <v>131.32499999999999</v>
      </c>
      <c r="M65" s="72">
        <v>267.90300000000002</v>
      </c>
      <c r="N65" s="72">
        <v>273.26100000000002</v>
      </c>
      <c r="O65" s="72">
        <v>278.72624999999999</v>
      </c>
      <c r="P65" s="72">
        <v>284.30074999999999</v>
      </c>
      <c r="Q65" s="72">
        <v>289.98674999999997</v>
      </c>
      <c r="R65" s="72">
        <v>295.78649999999999</v>
      </c>
      <c r="S65" s="73">
        <v>301.70224999999999</v>
      </c>
      <c r="T65" s="73">
        <v>2123.3015300000002</v>
      </c>
    </row>
    <row r="66" spans="1:20" s="63" customFormat="1" ht="18" customHeight="1" x14ac:dyDescent="0.25">
      <c r="A66" s="64" t="s">
        <v>242</v>
      </c>
      <c r="B66" s="67"/>
      <c r="C66" s="102"/>
      <c r="D66" s="68"/>
      <c r="E66" s="105"/>
      <c r="F66" s="68"/>
      <c r="G66" s="105"/>
      <c r="H66" s="108"/>
      <c r="I66" s="68" t="s">
        <v>228</v>
      </c>
      <c r="J66" s="72">
        <f t="shared" ref="J66:T66" si="9">SUMIF($I61:$I65,"Interest",J61:J65)+SUMIF($I61:$I65,"Depreciation",J61:J65)+SUMIF($I61:$I65,"Operating Costs",J61:J65)+SUMIF($I61:$I65,"Allocations",J61:J65)</f>
        <v>1753.7507600000001</v>
      </c>
      <c r="K66" s="72">
        <f t="shared" si="9"/>
        <v>1799.9120400000002</v>
      </c>
      <c r="L66" s="72">
        <f t="shared" si="9"/>
        <v>1889.39903</v>
      </c>
      <c r="M66" s="72">
        <f t="shared" si="9"/>
        <v>2127.27468</v>
      </c>
      <c r="N66" s="72">
        <f t="shared" si="9"/>
        <v>2182.3847300000002</v>
      </c>
      <c r="O66" s="72">
        <f t="shared" si="9"/>
        <v>2224.0582199999999</v>
      </c>
      <c r="P66" s="72">
        <f t="shared" si="9"/>
        <v>2260.9573399999999</v>
      </c>
      <c r="Q66" s="72">
        <f t="shared" si="9"/>
        <v>2300.02423</v>
      </c>
      <c r="R66" s="72">
        <f t="shared" si="9"/>
        <v>2340.22534</v>
      </c>
      <c r="S66" s="72">
        <f t="shared" si="9"/>
        <v>2387.3529000000003</v>
      </c>
      <c r="T66" s="73">
        <f t="shared" si="9"/>
        <v>21265.33927</v>
      </c>
    </row>
    <row r="67" spans="1:20" ht="5.25" customHeight="1" x14ac:dyDescent="0.2">
      <c r="A67" s="28" t="s">
        <v>242</v>
      </c>
      <c r="B67" s="74"/>
      <c r="C67" s="103"/>
      <c r="D67" s="75"/>
      <c r="E67" s="106"/>
      <c r="F67" s="75"/>
      <c r="G67" s="106"/>
      <c r="H67" s="109"/>
      <c r="I67" s="75"/>
      <c r="J67" s="76"/>
      <c r="K67" s="76"/>
      <c r="L67" s="76"/>
      <c r="M67" s="76"/>
      <c r="N67" s="76"/>
      <c r="O67" s="76"/>
      <c r="P67" s="76"/>
      <c r="Q67" s="76"/>
      <c r="R67" s="76"/>
      <c r="S67" s="77"/>
      <c r="T67" s="77"/>
    </row>
    <row r="68" spans="1:20" s="63" customFormat="1" ht="18" customHeight="1" thickBot="1" x14ac:dyDescent="0.3">
      <c r="A68" s="64" t="s">
        <v>246</v>
      </c>
      <c r="B68" s="78"/>
      <c r="C68" s="79"/>
      <c r="D68" s="79"/>
      <c r="E68" s="80"/>
      <c r="F68" s="78" t="s">
        <v>281</v>
      </c>
      <c r="G68" s="79"/>
      <c r="H68" s="79"/>
      <c r="I68" s="79"/>
      <c r="J68" s="81">
        <v>1588.5878</v>
      </c>
      <c r="K68" s="81">
        <v>1629.7941900000001</v>
      </c>
      <c r="L68" s="81">
        <v>1715.8788199999999</v>
      </c>
      <c r="M68" s="81">
        <v>1950.2840699999999</v>
      </c>
      <c r="N68" s="81">
        <v>2001.8543500000001</v>
      </c>
      <c r="O68" s="81">
        <v>2039.91722</v>
      </c>
      <c r="P68" s="81">
        <v>2073.1335199999999</v>
      </c>
      <c r="Q68" s="81">
        <v>2108.4439499999999</v>
      </c>
      <c r="R68" s="81">
        <v>2144.8134500000001</v>
      </c>
      <c r="S68" s="81">
        <v>2188.0327499999999</v>
      </c>
      <c r="T68" s="82">
        <v>19440.740119999999</v>
      </c>
    </row>
    <row r="69" spans="1:20" s="63" customFormat="1" hidden="1" x14ac:dyDescent="0.25">
      <c r="A69" s="64" t="s">
        <v>245</v>
      </c>
      <c r="B69" s="67"/>
      <c r="C69" s="102" t="s">
        <v>250</v>
      </c>
      <c r="D69" s="68"/>
      <c r="E69" s="110" t="s">
        <v>251</v>
      </c>
      <c r="F69" s="68"/>
      <c r="G69" s="110" t="s">
        <v>282</v>
      </c>
      <c r="H69" s="108" t="s">
        <v>283</v>
      </c>
      <c r="I69" s="68" t="s">
        <v>228</v>
      </c>
      <c r="J69" s="72">
        <v>2000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  <c r="Q69" s="72">
        <v>0</v>
      </c>
      <c r="R69" s="72">
        <v>0</v>
      </c>
      <c r="S69" s="73">
        <v>0</v>
      </c>
      <c r="T69" s="73">
        <v>2000</v>
      </c>
    </row>
    <row r="70" spans="1:20" s="63" customFormat="1" ht="18" customHeight="1" x14ac:dyDescent="0.2">
      <c r="A70" s="28" t="s">
        <v>243</v>
      </c>
      <c r="B70" s="67"/>
      <c r="C70" s="102"/>
      <c r="D70" s="68"/>
      <c r="E70" s="105"/>
      <c r="F70" s="68"/>
      <c r="G70" s="105"/>
      <c r="H70" s="108"/>
      <c r="I70" s="68" t="s">
        <v>228</v>
      </c>
      <c r="J70" s="72">
        <f t="shared" ref="J70:T70" si="10">SUMIF($I69:$I69,"Interest",J69:J69)+SUMIF($I69:$I69,"Depreciation",J69:J69)+SUMIF($I69:$I69,"Operating Costs",J69:J69)+SUMIF($I69:$I69,"Allocations",J69:J69)</f>
        <v>2000</v>
      </c>
      <c r="K70" s="72">
        <f t="shared" si="10"/>
        <v>0</v>
      </c>
      <c r="L70" s="72">
        <f t="shared" si="10"/>
        <v>0</v>
      </c>
      <c r="M70" s="72">
        <f t="shared" si="10"/>
        <v>0</v>
      </c>
      <c r="N70" s="72">
        <f t="shared" si="10"/>
        <v>0</v>
      </c>
      <c r="O70" s="72">
        <f t="shared" si="10"/>
        <v>0</v>
      </c>
      <c r="P70" s="72">
        <f t="shared" si="10"/>
        <v>0</v>
      </c>
      <c r="Q70" s="72">
        <f t="shared" si="10"/>
        <v>0</v>
      </c>
      <c r="R70" s="72">
        <f t="shared" si="10"/>
        <v>0</v>
      </c>
      <c r="S70" s="72">
        <f t="shared" si="10"/>
        <v>0</v>
      </c>
      <c r="T70" s="73">
        <f t="shared" si="10"/>
        <v>2000</v>
      </c>
    </row>
    <row r="71" spans="1:20" ht="5.25" customHeight="1" x14ac:dyDescent="0.2">
      <c r="A71" s="64" t="s">
        <v>244</v>
      </c>
      <c r="B71" s="74"/>
      <c r="C71" s="103"/>
      <c r="D71" s="75"/>
      <c r="E71" s="106"/>
      <c r="F71" s="75"/>
      <c r="G71" s="106"/>
      <c r="H71" s="109"/>
      <c r="I71" s="75"/>
      <c r="J71" s="76"/>
      <c r="K71" s="76"/>
      <c r="L71" s="76"/>
      <c r="M71" s="76"/>
      <c r="N71" s="76"/>
      <c r="O71" s="76"/>
      <c r="P71" s="76"/>
      <c r="Q71" s="76"/>
      <c r="R71" s="76"/>
      <c r="S71" s="77"/>
      <c r="T71" s="77"/>
    </row>
    <row r="72" spans="1:20" s="63" customFormat="1" ht="18" customHeight="1" thickBot="1" x14ac:dyDescent="0.3">
      <c r="A72" s="64" t="s">
        <v>245</v>
      </c>
      <c r="B72" s="78"/>
      <c r="C72" s="79"/>
      <c r="D72" s="79"/>
      <c r="E72" s="80"/>
      <c r="F72" s="78" t="s">
        <v>284</v>
      </c>
      <c r="G72" s="79"/>
      <c r="H72" s="79"/>
      <c r="I72" s="79"/>
      <c r="J72" s="81">
        <v>2000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2">
        <v>2000</v>
      </c>
    </row>
    <row r="73" spans="1:20" s="63" customFormat="1" hidden="1" x14ac:dyDescent="0.2">
      <c r="A73" s="28" t="s">
        <v>242</v>
      </c>
      <c r="B73" s="67"/>
      <c r="C73" s="102" t="s">
        <v>250</v>
      </c>
      <c r="D73" s="68"/>
      <c r="E73" s="110" t="s">
        <v>251</v>
      </c>
      <c r="F73" s="68"/>
      <c r="G73" s="110" t="s">
        <v>285</v>
      </c>
      <c r="H73" s="108" t="s">
        <v>286</v>
      </c>
      <c r="I73" s="68" t="s">
        <v>228</v>
      </c>
      <c r="J73" s="72">
        <v>2201.6545000000001</v>
      </c>
      <c r="K73" s="72">
        <v>2011.6732500000001</v>
      </c>
      <c r="L73" s="72">
        <v>2063.48227</v>
      </c>
      <c r="M73" s="72">
        <v>1729.1656399999999</v>
      </c>
      <c r="N73" s="72">
        <v>1661.07555</v>
      </c>
      <c r="O73" s="72">
        <v>1136.0426399999999</v>
      </c>
      <c r="P73" s="72">
        <v>1201.942</v>
      </c>
      <c r="Q73" s="72">
        <v>1161.1281300000001</v>
      </c>
      <c r="R73" s="72">
        <v>1252.4073100000001</v>
      </c>
      <c r="S73" s="73">
        <v>1282.0331000000001</v>
      </c>
      <c r="T73" s="73">
        <v>15700.60439</v>
      </c>
    </row>
    <row r="74" spans="1:20" s="63" customFormat="1" hidden="1" x14ac:dyDescent="0.25">
      <c r="A74" s="64" t="s">
        <v>246</v>
      </c>
      <c r="B74" s="67"/>
      <c r="C74" s="102" t="s">
        <v>250</v>
      </c>
      <c r="D74" s="68"/>
      <c r="E74" s="110" t="s">
        <v>251</v>
      </c>
      <c r="F74" s="68"/>
      <c r="G74" s="110" t="s">
        <v>285</v>
      </c>
      <c r="H74" s="108" t="s">
        <v>286</v>
      </c>
      <c r="I74" s="68" t="s">
        <v>229</v>
      </c>
      <c r="J74" s="72">
        <v>307.94785999999999</v>
      </c>
      <c r="K74" s="72">
        <v>290.90911</v>
      </c>
      <c r="L74" s="72">
        <v>289.76089000000002</v>
      </c>
      <c r="M74" s="72">
        <v>390.24921000000001</v>
      </c>
      <c r="N74" s="72">
        <v>402.57101999999998</v>
      </c>
      <c r="O74" s="72">
        <v>414.58344</v>
      </c>
      <c r="P74" s="72">
        <v>426.82990999999998</v>
      </c>
      <c r="Q74" s="72">
        <v>441.86736000000002</v>
      </c>
      <c r="R74" s="72">
        <v>457.31828999999999</v>
      </c>
      <c r="S74" s="73">
        <v>467.04845</v>
      </c>
      <c r="T74" s="73">
        <v>3889.08554</v>
      </c>
    </row>
    <row r="75" spans="1:20" s="63" customFormat="1" hidden="1" x14ac:dyDescent="0.25">
      <c r="A75" s="64" t="s">
        <v>244</v>
      </c>
      <c r="B75" s="67"/>
      <c r="C75" s="102" t="s">
        <v>250</v>
      </c>
      <c r="D75" s="68"/>
      <c r="E75" s="110" t="s">
        <v>251</v>
      </c>
      <c r="F75" s="68"/>
      <c r="G75" s="110" t="s">
        <v>285</v>
      </c>
      <c r="H75" s="108" t="s">
        <v>286</v>
      </c>
      <c r="I75" s="68" t="s">
        <v>231</v>
      </c>
      <c r="J75" s="72">
        <v>0</v>
      </c>
      <c r="K75" s="72">
        <v>128.3895</v>
      </c>
      <c r="L75" s="72">
        <v>370.77775000000003</v>
      </c>
      <c r="M75" s="72">
        <v>638.73701000000005</v>
      </c>
      <c r="N75" s="72">
        <v>915.83150999999998</v>
      </c>
      <c r="O75" s="72">
        <v>1134.45207</v>
      </c>
      <c r="P75" s="72">
        <v>1229.2851700000001</v>
      </c>
      <c r="Q75" s="72">
        <v>1112.96624</v>
      </c>
      <c r="R75" s="72">
        <v>1005.10028</v>
      </c>
      <c r="S75" s="73">
        <v>848.06088</v>
      </c>
      <c r="T75" s="73">
        <v>7383.60041</v>
      </c>
    </row>
    <row r="76" spans="1:20" s="63" customFormat="1" ht="18" customHeight="1" x14ac:dyDescent="0.25">
      <c r="A76" s="64" t="s">
        <v>245</v>
      </c>
      <c r="B76" s="67"/>
      <c r="C76" s="102"/>
      <c r="D76" s="68"/>
      <c r="E76" s="105"/>
      <c r="F76" s="68"/>
      <c r="G76" s="105"/>
      <c r="H76" s="108"/>
      <c r="I76" s="68" t="s">
        <v>228</v>
      </c>
      <c r="J76" s="72">
        <f t="shared" ref="J76:T76" si="11">SUMIF($I73:$I75,"Interest",J73:J75)+SUMIF($I73:$I75,"Depreciation",J73:J75)+SUMIF($I73:$I75,"Operating Costs",J73:J75)+SUMIF($I73:$I75,"Allocations",J73:J75)</f>
        <v>2509.6023599999999</v>
      </c>
      <c r="K76" s="72">
        <f t="shared" si="11"/>
        <v>2430.9718600000001</v>
      </c>
      <c r="L76" s="72">
        <f t="shared" si="11"/>
        <v>2724.0209100000002</v>
      </c>
      <c r="M76" s="72">
        <f t="shared" si="11"/>
        <v>2758.1518599999999</v>
      </c>
      <c r="N76" s="72">
        <f t="shared" si="11"/>
        <v>2979.4780799999999</v>
      </c>
      <c r="O76" s="72">
        <f t="shared" si="11"/>
        <v>2685.0781499999998</v>
      </c>
      <c r="P76" s="72">
        <f t="shared" si="11"/>
        <v>2858.05708</v>
      </c>
      <c r="Q76" s="72">
        <f t="shared" si="11"/>
        <v>2715.96173</v>
      </c>
      <c r="R76" s="72">
        <f t="shared" si="11"/>
        <v>2714.8258800000003</v>
      </c>
      <c r="S76" s="72">
        <f t="shared" si="11"/>
        <v>2597.1424299999999</v>
      </c>
      <c r="T76" s="73">
        <f t="shared" si="11"/>
        <v>26973.29034</v>
      </c>
    </row>
    <row r="77" spans="1:20" ht="5.25" customHeight="1" x14ac:dyDescent="0.2">
      <c r="A77" s="64" t="s">
        <v>245</v>
      </c>
      <c r="B77" s="74"/>
      <c r="C77" s="103"/>
      <c r="D77" s="75"/>
      <c r="E77" s="106"/>
      <c r="F77" s="75"/>
      <c r="G77" s="106"/>
      <c r="H77" s="109"/>
      <c r="I77" s="75"/>
      <c r="J77" s="76"/>
      <c r="K77" s="76"/>
      <c r="L77" s="76"/>
      <c r="M77" s="76"/>
      <c r="N77" s="76"/>
      <c r="O77" s="76"/>
      <c r="P77" s="76"/>
      <c r="Q77" s="76"/>
      <c r="R77" s="76"/>
      <c r="S77" s="77"/>
      <c r="T77" s="77"/>
    </row>
    <row r="78" spans="1:20" s="63" customFormat="1" ht="18" customHeight="1" thickBot="1" x14ac:dyDescent="0.3">
      <c r="A78" s="64" t="s">
        <v>245</v>
      </c>
      <c r="B78" s="78"/>
      <c r="C78" s="79"/>
      <c r="D78" s="79"/>
      <c r="E78" s="80"/>
      <c r="F78" s="78" t="s">
        <v>287</v>
      </c>
      <c r="G78" s="79"/>
      <c r="H78" s="79"/>
      <c r="I78" s="79"/>
      <c r="J78" s="81">
        <v>2509.6023599999999</v>
      </c>
      <c r="K78" s="81">
        <v>2430.9718600000001</v>
      </c>
      <c r="L78" s="81">
        <v>2724.0209100000002</v>
      </c>
      <c r="M78" s="81">
        <v>2758.1518599999999</v>
      </c>
      <c r="N78" s="81">
        <v>2979.4780799999999</v>
      </c>
      <c r="O78" s="81">
        <v>2685.0781499999998</v>
      </c>
      <c r="P78" s="81">
        <v>2858.05708</v>
      </c>
      <c r="Q78" s="81">
        <v>2715.96173</v>
      </c>
      <c r="R78" s="81">
        <v>2714.8258799999999</v>
      </c>
      <c r="S78" s="81">
        <v>2597.1424299999999</v>
      </c>
      <c r="T78" s="82">
        <v>26973.29034</v>
      </c>
    </row>
    <row r="79" spans="1:20" s="63" customFormat="1" hidden="1" x14ac:dyDescent="0.2">
      <c r="A79" s="28" t="s">
        <v>247</v>
      </c>
      <c r="B79" s="67"/>
      <c r="C79" s="102" t="s">
        <v>250</v>
      </c>
      <c r="D79" s="68"/>
      <c r="E79" s="110" t="s">
        <v>251</v>
      </c>
      <c r="F79" s="68"/>
      <c r="G79" s="110" t="s">
        <v>288</v>
      </c>
      <c r="H79" s="108" t="s">
        <v>289</v>
      </c>
      <c r="I79" s="68" t="s">
        <v>228</v>
      </c>
      <c r="J79" s="72">
        <v>500</v>
      </c>
      <c r="K79" s="72">
        <v>690.1</v>
      </c>
      <c r="L79" s="72">
        <v>668.39171999999996</v>
      </c>
      <c r="M79" s="72">
        <v>699.11967000000004</v>
      </c>
      <c r="N79" s="72">
        <v>733.76044000000002</v>
      </c>
      <c r="O79" s="72">
        <v>379.29068000000001</v>
      </c>
      <c r="P79" s="72">
        <v>0</v>
      </c>
      <c r="Q79" s="72">
        <v>0</v>
      </c>
      <c r="R79" s="72">
        <v>0</v>
      </c>
      <c r="S79" s="73">
        <v>0</v>
      </c>
      <c r="T79" s="73">
        <v>3670.6625100000001</v>
      </c>
    </row>
    <row r="80" spans="1:20" s="63" customFormat="1" ht="18" customHeight="1" x14ac:dyDescent="0.25">
      <c r="A80" s="64" t="s">
        <v>242</v>
      </c>
      <c r="B80" s="67"/>
      <c r="C80" s="102"/>
      <c r="D80" s="68"/>
      <c r="E80" s="105"/>
      <c r="F80" s="68"/>
      <c r="G80" s="105"/>
      <c r="H80" s="108"/>
      <c r="I80" s="68" t="s">
        <v>228</v>
      </c>
      <c r="J80" s="72">
        <f t="shared" ref="J80:T80" si="12">SUMIF($I79:$I79,"Interest",J79:J79)+SUMIF($I79:$I79,"Depreciation",J79:J79)+SUMIF($I79:$I79,"Operating Costs",J79:J79)+SUMIF($I79:$I79,"Allocations",J79:J79)</f>
        <v>500</v>
      </c>
      <c r="K80" s="72">
        <f t="shared" si="12"/>
        <v>690.1</v>
      </c>
      <c r="L80" s="72">
        <f t="shared" si="12"/>
        <v>668.39171999999996</v>
      </c>
      <c r="M80" s="72">
        <f t="shared" si="12"/>
        <v>699.11967000000004</v>
      </c>
      <c r="N80" s="72">
        <f t="shared" si="12"/>
        <v>733.76044000000002</v>
      </c>
      <c r="O80" s="72">
        <f t="shared" si="12"/>
        <v>379.29068000000001</v>
      </c>
      <c r="P80" s="72">
        <f t="shared" si="12"/>
        <v>0</v>
      </c>
      <c r="Q80" s="72">
        <f t="shared" si="12"/>
        <v>0</v>
      </c>
      <c r="R80" s="72">
        <f t="shared" si="12"/>
        <v>0</v>
      </c>
      <c r="S80" s="72">
        <f t="shared" si="12"/>
        <v>0</v>
      </c>
      <c r="T80" s="73">
        <f t="shared" si="12"/>
        <v>3670.6625100000001</v>
      </c>
    </row>
    <row r="81" spans="1:20" ht="5.25" customHeight="1" x14ac:dyDescent="0.2">
      <c r="A81" s="28" t="s">
        <v>242</v>
      </c>
      <c r="B81" s="74"/>
      <c r="C81" s="103"/>
      <c r="D81" s="75"/>
      <c r="E81" s="106"/>
      <c r="F81" s="75"/>
      <c r="G81" s="106"/>
      <c r="H81" s="109"/>
      <c r="I81" s="75"/>
      <c r="J81" s="76"/>
      <c r="K81" s="76"/>
      <c r="L81" s="76"/>
      <c r="M81" s="76"/>
      <c r="N81" s="76"/>
      <c r="O81" s="76"/>
      <c r="P81" s="76"/>
      <c r="Q81" s="76"/>
      <c r="R81" s="76"/>
      <c r="S81" s="77"/>
      <c r="T81" s="77"/>
    </row>
    <row r="82" spans="1:20" s="63" customFormat="1" ht="18" customHeight="1" thickBot="1" x14ac:dyDescent="0.3">
      <c r="A82" s="64" t="s">
        <v>246</v>
      </c>
      <c r="B82" s="78"/>
      <c r="C82" s="79"/>
      <c r="D82" s="79"/>
      <c r="E82" s="80"/>
      <c r="F82" s="78" t="s">
        <v>290</v>
      </c>
      <c r="G82" s="79"/>
      <c r="H82" s="79"/>
      <c r="I82" s="79"/>
      <c r="J82" s="81">
        <v>500</v>
      </c>
      <c r="K82" s="81">
        <v>690.1</v>
      </c>
      <c r="L82" s="81">
        <v>668.39171999999996</v>
      </c>
      <c r="M82" s="81">
        <v>699.11967000000004</v>
      </c>
      <c r="N82" s="81">
        <v>733.76044000000002</v>
      </c>
      <c r="O82" s="81">
        <v>379.29068000000001</v>
      </c>
      <c r="P82" s="81">
        <v>0</v>
      </c>
      <c r="Q82" s="81">
        <v>0</v>
      </c>
      <c r="R82" s="81">
        <v>0</v>
      </c>
      <c r="S82" s="81">
        <v>0</v>
      </c>
      <c r="T82" s="82">
        <v>3670.6625100000001</v>
      </c>
    </row>
    <row r="83" spans="1:20" s="63" customFormat="1" hidden="1" x14ac:dyDescent="0.25">
      <c r="A83" s="64" t="s">
        <v>245</v>
      </c>
      <c r="B83" s="67"/>
      <c r="C83" s="102" t="s">
        <v>250</v>
      </c>
      <c r="D83" s="68"/>
      <c r="E83" s="110" t="s">
        <v>251</v>
      </c>
      <c r="F83" s="68"/>
      <c r="G83" s="110" t="s">
        <v>291</v>
      </c>
      <c r="H83" s="108" t="s">
        <v>292</v>
      </c>
      <c r="I83" s="68" t="s">
        <v>228</v>
      </c>
      <c r="J83" s="72">
        <v>100</v>
      </c>
      <c r="K83" s="72">
        <v>102.4</v>
      </c>
      <c r="L83" s="72">
        <v>103.93600000000001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3">
        <v>0</v>
      </c>
      <c r="T83" s="73">
        <v>306.33600000000001</v>
      </c>
    </row>
    <row r="84" spans="1:20" s="63" customFormat="1" hidden="1" x14ac:dyDescent="0.25">
      <c r="A84" s="64" t="s">
        <v>245</v>
      </c>
      <c r="B84" s="67"/>
      <c r="C84" s="102" t="s">
        <v>250</v>
      </c>
      <c r="D84" s="68"/>
      <c r="E84" s="110" t="s">
        <v>251</v>
      </c>
      <c r="F84" s="68"/>
      <c r="G84" s="110" t="s">
        <v>291</v>
      </c>
      <c r="H84" s="108" t="s">
        <v>292</v>
      </c>
      <c r="I84" s="68" t="s">
        <v>229</v>
      </c>
      <c r="J84" s="72">
        <v>35.931910000000002</v>
      </c>
      <c r="K84" s="72">
        <v>33.919580000000003</v>
      </c>
      <c r="L84" s="72">
        <v>33.778269999999999</v>
      </c>
      <c r="M84" s="72">
        <v>0</v>
      </c>
      <c r="N84" s="72">
        <v>0</v>
      </c>
      <c r="O84" s="72">
        <v>0</v>
      </c>
      <c r="P84" s="72">
        <v>0</v>
      </c>
      <c r="Q84" s="72">
        <v>0</v>
      </c>
      <c r="R84" s="72">
        <v>0</v>
      </c>
      <c r="S84" s="73">
        <v>0</v>
      </c>
      <c r="T84" s="73">
        <v>103.62976</v>
      </c>
    </row>
    <row r="85" spans="1:20" s="63" customFormat="1" ht="18" customHeight="1" x14ac:dyDescent="0.2">
      <c r="A85" s="28" t="s">
        <v>247</v>
      </c>
      <c r="B85" s="67"/>
      <c r="C85" s="102"/>
      <c r="D85" s="68"/>
      <c r="E85" s="105"/>
      <c r="F85" s="68"/>
      <c r="G85" s="105"/>
      <c r="H85" s="108"/>
      <c r="I85" s="68" t="s">
        <v>228</v>
      </c>
      <c r="J85" s="72">
        <f t="shared" ref="J85:T85" si="13">SUMIF($I83:$I84,"Interest",J83:J84)+SUMIF($I83:$I84,"Depreciation",J83:J84)+SUMIF($I83:$I84,"Operating Costs",J83:J84)+SUMIF($I83:$I84,"Allocations",J83:J84)</f>
        <v>135.93191000000002</v>
      </c>
      <c r="K85" s="72">
        <f t="shared" si="13"/>
        <v>136.31958</v>
      </c>
      <c r="L85" s="72">
        <f t="shared" si="13"/>
        <v>137.71427</v>
      </c>
      <c r="M85" s="72">
        <f t="shared" si="13"/>
        <v>0</v>
      </c>
      <c r="N85" s="72">
        <f t="shared" si="13"/>
        <v>0</v>
      </c>
      <c r="O85" s="72">
        <f t="shared" si="13"/>
        <v>0</v>
      </c>
      <c r="P85" s="72">
        <f t="shared" si="13"/>
        <v>0</v>
      </c>
      <c r="Q85" s="72">
        <f t="shared" si="13"/>
        <v>0</v>
      </c>
      <c r="R85" s="72">
        <f t="shared" si="13"/>
        <v>0</v>
      </c>
      <c r="S85" s="72">
        <f t="shared" si="13"/>
        <v>0</v>
      </c>
      <c r="T85" s="73">
        <f t="shared" si="13"/>
        <v>409.96576000000005</v>
      </c>
    </row>
    <row r="86" spans="1:20" ht="5.25" customHeight="1" x14ac:dyDescent="0.2">
      <c r="A86" s="28" t="s">
        <v>178</v>
      </c>
      <c r="B86" s="74"/>
      <c r="C86" s="103"/>
      <c r="D86" s="75"/>
      <c r="E86" s="106"/>
      <c r="F86" s="75"/>
      <c r="G86" s="106"/>
      <c r="H86" s="109"/>
      <c r="I86" s="75"/>
      <c r="J86" s="76"/>
      <c r="K86" s="76"/>
      <c r="L86" s="76"/>
      <c r="M86" s="76"/>
      <c r="N86" s="76"/>
      <c r="O86" s="76"/>
      <c r="P86" s="76"/>
      <c r="Q86" s="76"/>
      <c r="R86" s="76"/>
      <c r="S86" s="77"/>
      <c r="T86" s="77"/>
    </row>
    <row r="87" spans="1:20" s="63" customFormat="1" ht="18" customHeight="1" thickBot="1" x14ac:dyDescent="0.3">
      <c r="A87" s="64" t="s">
        <v>232</v>
      </c>
      <c r="B87" s="78"/>
      <c r="C87" s="79"/>
      <c r="D87" s="79"/>
      <c r="E87" s="80"/>
      <c r="F87" s="78" t="s">
        <v>293</v>
      </c>
      <c r="G87" s="79"/>
      <c r="H87" s="79"/>
      <c r="I87" s="79"/>
      <c r="J87" s="81">
        <v>135.93190999999999</v>
      </c>
      <c r="K87" s="81">
        <v>136.31958</v>
      </c>
      <c r="L87" s="81">
        <v>137.71427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1">
        <v>0</v>
      </c>
      <c r="T87" s="82">
        <v>409.96575999999999</v>
      </c>
    </row>
    <row r="88" spans="1:20" s="63" customFormat="1" hidden="1" x14ac:dyDescent="0.25">
      <c r="A88" s="64" t="s">
        <v>245</v>
      </c>
      <c r="B88" s="67"/>
      <c r="C88" s="102" t="s">
        <v>250</v>
      </c>
      <c r="D88" s="68"/>
      <c r="E88" s="110" t="s">
        <v>251</v>
      </c>
      <c r="F88" s="68"/>
      <c r="G88" s="110" t="s">
        <v>294</v>
      </c>
      <c r="H88" s="108" t="s">
        <v>295</v>
      </c>
      <c r="I88" s="68" t="s">
        <v>228</v>
      </c>
      <c r="J88" s="72">
        <v>300</v>
      </c>
      <c r="K88" s="72">
        <v>309</v>
      </c>
      <c r="L88" s="72">
        <v>315.18</v>
      </c>
      <c r="M88" s="72">
        <v>535.80600000000004</v>
      </c>
      <c r="N88" s="72">
        <v>546.52200000000005</v>
      </c>
      <c r="O88" s="72">
        <v>557.45249999999999</v>
      </c>
      <c r="P88" s="72">
        <v>568.60149999999999</v>
      </c>
      <c r="Q88" s="72">
        <v>579.97349999999994</v>
      </c>
      <c r="R88" s="72">
        <v>591.57299999999998</v>
      </c>
      <c r="S88" s="73">
        <v>603.40449999999998</v>
      </c>
      <c r="T88" s="73">
        <v>4907.5129999999999</v>
      </c>
    </row>
    <row r="89" spans="1:20" s="63" customFormat="1" hidden="1" x14ac:dyDescent="0.25">
      <c r="A89" s="64" t="s">
        <v>245</v>
      </c>
      <c r="B89" s="67"/>
      <c r="C89" s="102" t="s">
        <v>250</v>
      </c>
      <c r="D89" s="68"/>
      <c r="E89" s="110" t="s">
        <v>251</v>
      </c>
      <c r="F89" s="68"/>
      <c r="G89" s="110" t="s">
        <v>294</v>
      </c>
      <c r="H89" s="108" t="s">
        <v>295</v>
      </c>
      <c r="I89" s="68" t="s">
        <v>229</v>
      </c>
      <c r="J89" s="72">
        <v>15.091379999999999</v>
      </c>
      <c r="K89" s="72">
        <v>14.329700000000001</v>
      </c>
      <c r="L89" s="72">
        <v>14.34029</v>
      </c>
      <c r="M89" s="72">
        <v>19.365939999999998</v>
      </c>
      <c r="N89" s="72">
        <v>19.972619999999999</v>
      </c>
      <c r="O89" s="72">
        <v>20.52338</v>
      </c>
      <c r="P89" s="72">
        <v>21.062270000000002</v>
      </c>
      <c r="Q89" s="72">
        <v>21.71923</v>
      </c>
      <c r="R89" s="72">
        <v>22.34741</v>
      </c>
      <c r="S89" s="73">
        <v>22.66752</v>
      </c>
      <c r="T89" s="73">
        <v>191.41973999999999</v>
      </c>
    </row>
    <row r="90" spans="1:20" s="63" customFormat="1" ht="18" customHeight="1" x14ac:dyDescent="0.25">
      <c r="A90" s="64" t="s">
        <v>246</v>
      </c>
      <c r="B90" s="67"/>
      <c r="C90" s="102"/>
      <c r="D90" s="68"/>
      <c r="E90" s="105"/>
      <c r="F90" s="68"/>
      <c r="G90" s="105"/>
      <c r="H90" s="108"/>
      <c r="I90" s="68" t="s">
        <v>228</v>
      </c>
      <c r="J90" s="72">
        <f t="shared" ref="J90:T90" si="14">SUMIF($I88:$I89,"Interest",J88:J89)+SUMIF($I88:$I89,"Depreciation",J88:J89)+SUMIF($I88:$I89,"Operating Costs",J88:J89)+SUMIF($I88:$I89,"Allocations",J88:J89)</f>
        <v>315.09138000000002</v>
      </c>
      <c r="K90" s="72">
        <f t="shared" si="14"/>
        <v>323.3297</v>
      </c>
      <c r="L90" s="72">
        <f t="shared" si="14"/>
        <v>329.52028999999999</v>
      </c>
      <c r="M90" s="72">
        <f t="shared" si="14"/>
        <v>555.17194000000006</v>
      </c>
      <c r="N90" s="72">
        <f t="shared" si="14"/>
        <v>566.49462000000005</v>
      </c>
      <c r="O90" s="72">
        <f t="shared" si="14"/>
        <v>577.97587999999996</v>
      </c>
      <c r="P90" s="72">
        <f t="shared" si="14"/>
        <v>589.66377</v>
      </c>
      <c r="Q90" s="72">
        <f t="shared" si="14"/>
        <v>601.69272999999998</v>
      </c>
      <c r="R90" s="72">
        <f t="shared" si="14"/>
        <v>613.92040999999995</v>
      </c>
      <c r="S90" s="72">
        <f t="shared" si="14"/>
        <v>626.07201999999995</v>
      </c>
      <c r="T90" s="73">
        <f t="shared" si="14"/>
        <v>5098.9327400000002</v>
      </c>
    </row>
    <row r="91" spans="1:20" ht="5.25" customHeight="1" x14ac:dyDescent="0.2">
      <c r="A91" s="28" t="s">
        <v>247</v>
      </c>
      <c r="B91" s="74"/>
      <c r="C91" s="103"/>
      <c r="D91" s="75"/>
      <c r="E91" s="106"/>
      <c r="F91" s="75"/>
      <c r="G91" s="106"/>
      <c r="H91" s="109"/>
      <c r="I91" s="75"/>
      <c r="J91" s="76"/>
      <c r="K91" s="76"/>
      <c r="L91" s="76"/>
      <c r="M91" s="76"/>
      <c r="N91" s="76"/>
      <c r="O91" s="76"/>
      <c r="P91" s="76"/>
      <c r="Q91" s="76"/>
      <c r="R91" s="76"/>
      <c r="S91" s="77"/>
      <c r="T91" s="77"/>
    </row>
    <row r="92" spans="1:20" s="63" customFormat="1" ht="18" customHeight="1" thickBot="1" x14ac:dyDescent="0.25">
      <c r="A92" s="28" t="s">
        <v>242</v>
      </c>
      <c r="B92" s="78"/>
      <c r="C92" s="79"/>
      <c r="D92" s="79"/>
      <c r="E92" s="80"/>
      <c r="F92" s="78" t="s">
        <v>296</v>
      </c>
      <c r="G92" s="79"/>
      <c r="H92" s="79"/>
      <c r="I92" s="79"/>
      <c r="J92" s="81">
        <v>315.09138000000002</v>
      </c>
      <c r="K92" s="81">
        <v>323.3297</v>
      </c>
      <c r="L92" s="81">
        <v>329.52028999999999</v>
      </c>
      <c r="M92" s="81">
        <v>555.17193999999995</v>
      </c>
      <c r="N92" s="81">
        <v>566.49462000000005</v>
      </c>
      <c r="O92" s="81">
        <v>577.97587999999996</v>
      </c>
      <c r="P92" s="81">
        <v>589.66377</v>
      </c>
      <c r="Q92" s="81">
        <v>601.69272999999998</v>
      </c>
      <c r="R92" s="81">
        <v>613.92040999999995</v>
      </c>
      <c r="S92" s="81">
        <v>626.07201999999995</v>
      </c>
      <c r="T92" s="82">
        <v>5098.9327400000002</v>
      </c>
    </row>
    <row r="93" spans="1:20" s="63" customFormat="1" hidden="1" x14ac:dyDescent="0.2">
      <c r="A93" s="28" t="s">
        <v>236</v>
      </c>
      <c r="B93" s="67"/>
      <c r="C93" s="102" t="s">
        <v>250</v>
      </c>
      <c r="D93" s="68"/>
      <c r="E93" s="110" t="s">
        <v>251</v>
      </c>
      <c r="F93" s="68"/>
      <c r="G93" s="110" t="s">
        <v>297</v>
      </c>
      <c r="H93" s="108" t="s">
        <v>298</v>
      </c>
      <c r="I93" s="68" t="s">
        <v>228</v>
      </c>
      <c r="J93" s="72">
        <v>81</v>
      </c>
      <c r="K93" s="72">
        <v>55.433999999999997</v>
      </c>
      <c r="L93" s="72">
        <v>52.12903</v>
      </c>
      <c r="M93" s="72">
        <v>54.521619999999999</v>
      </c>
      <c r="N93" s="72">
        <v>62.990110000000001</v>
      </c>
      <c r="O93" s="72">
        <v>0</v>
      </c>
      <c r="P93" s="72">
        <v>0</v>
      </c>
      <c r="Q93" s="72">
        <v>0</v>
      </c>
      <c r="R93" s="72">
        <v>0</v>
      </c>
      <c r="S93" s="73">
        <v>0</v>
      </c>
      <c r="T93" s="73">
        <v>306.07476000000003</v>
      </c>
    </row>
    <row r="94" spans="1:20" s="63" customFormat="1" hidden="1" x14ac:dyDescent="0.2">
      <c r="A94" s="28" t="s">
        <v>241</v>
      </c>
      <c r="B94" s="67"/>
      <c r="C94" s="102" t="s">
        <v>250</v>
      </c>
      <c r="D94" s="68"/>
      <c r="E94" s="110" t="s">
        <v>251</v>
      </c>
      <c r="F94" s="68"/>
      <c r="G94" s="110" t="s">
        <v>297</v>
      </c>
      <c r="H94" s="108" t="s">
        <v>298</v>
      </c>
      <c r="I94" s="68" t="s">
        <v>229</v>
      </c>
      <c r="J94" s="72">
        <v>11.13888</v>
      </c>
      <c r="K94" s="72">
        <v>10.51507</v>
      </c>
      <c r="L94" s="72">
        <v>10.471259999999999</v>
      </c>
      <c r="M94" s="72">
        <v>14.09939</v>
      </c>
      <c r="N94" s="72">
        <v>14.541090000000001</v>
      </c>
      <c r="O94" s="72">
        <v>0</v>
      </c>
      <c r="P94" s="72">
        <v>0</v>
      </c>
      <c r="Q94" s="72">
        <v>0</v>
      </c>
      <c r="R94" s="72">
        <v>0</v>
      </c>
      <c r="S94" s="73">
        <v>0</v>
      </c>
      <c r="T94" s="73">
        <v>60.765689999999999</v>
      </c>
    </row>
    <row r="95" spans="1:20" s="63" customFormat="1" ht="18" customHeight="1" x14ac:dyDescent="0.25">
      <c r="A95" s="64" t="s">
        <v>245</v>
      </c>
      <c r="B95" s="67"/>
      <c r="C95" s="102"/>
      <c r="D95" s="68"/>
      <c r="E95" s="105"/>
      <c r="F95" s="68"/>
      <c r="G95" s="105"/>
      <c r="H95" s="108"/>
      <c r="I95" s="68" t="s">
        <v>228</v>
      </c>
      <c r="J95" s="72">
        <f t="shared" ref="J95:T95" si="15">SUMIF($I93:$I94,"Interest",J93:J94)+SUMIF($I93:$I94,"Depreciation",J93:J94)+SUMIF($I93:$I94,"Operating Costs",J93:J94)+SUMIF($I93:$I94,"Allocations",J93:J94)</f>
        <v>92.13888</v>
      </c>
      <c r="K95" s="72">
        <f t="shared" si="15"/>
        <v>65.949069999999992</v>
      </c>
      <c r="L95" s="72">
        <f t="shared" si="15"/>
        <v>62.600290000000001</v>
      </c>
      <c r="M95" s="72">
        <f t="shared" si="15"/>
        <v>68.621009999999998</v>
      </c>
      <c r="N95" s="72">
        <f t="shared" si="15"/>
        <v>77.531199999999998</v>
      </c>
      <c r="O95" s="72">
        <f t="shared" si="15"/>
        <v>0</v>
      </c>
      <c r="P95" s="72">
        <f t="shared" si="15"/>
        <v>0</v>
      </c>
      <c r="Q95" s="72">
        <f t="shared" si="15"/>
        <v>0</v>
      </c>
      <c r="R95" s="72">
        <f t="shared" si="15"/>
        <v>0</v>
      </c>
      <c r="S95" s="72">
        <f t="shared" si="15"/>
        <v>0</v>
      </c>
      <c r="T95" s="73">
        <f t="shared" si="15"/>
        <v>366.84045000000003</v>
      </c>
    </row>
    <row r="96" spans="1:20" ht="5.25" customHeight="1" x14ac:dyDescent="0.2">
      <c r="A96" s="64" t="s">
        <v>245</v>
      </c>
      <c r="B96" s="74"/>
      <c r="C96" s="103"/>
      <c r="D96" s="75"/>
      <c r="E96" s="106"/>
      <c r="F96" s="75"/>
      <c r="G96" s="106"/>
      <c r="H96" s="109"/>
      <c r="I96" s="75"/>
      <c r="J96" s="76"/>
      <c r="K96" s="76"/>
      <c r="L96" s="76"/>
      <c r="M96" s="76"/>
      <c r="N96" s="76"/>
      <c r="O96" s="76"/>
      <c r="P96" s="76"/>
      <c r="Q96" s="76"/>
      <c r="R96" s="76"/>
      <c r="S96" s="77"/>
      <c r="T96" s="77"/>
    </row>
    <row r="97" spans="1:20" s="63" customFormat="1" ht="18" customHeight="1" thickBot="1" x14ac:dyDescent="0.3">
      <c r="A97" s="64" t="s">
        <v>245</v>
      </c>
      <c r="B97" s="78"/>
      <c r="C97" s="79"/>
      <c r="D97" s="79"/>
      <c r="E97" s="80"/>
      <c r="F97" s="78" t="s">
        <v>299</v>
      </c>
      <c r="G97" s="79"/>
      <c r="H97" s="79"/>
      <c r="I97" s="79"/>
      <c r="J97" s="81">
        <v>92.13888</v>
      </c>
      <c r="K97" s="81">
        <v>65.949070000000006</v>
      </c>
      <c r="L97" s="81">
        <v>62.600290000000001</v>
      </c>
      <c r="M97" s="81">
        <v>68.621009999999998</v>
      </c>
      <c r="N97" s="81">
        <v>77.531199999999998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2">
        <v>366.84044999999998</v>
      </c>
    </row>
    <row r="98" spans="1:20" s="63" customFormat="1" hidden="1" x14ac:dyDescent="0.2">
      <c r="A98" s="28" t="s">
        <v>247</v>
      </c>
      <c r="B98" s="67"/>
      <c r="C98" s="102" t="s">
        <v>250</v>
      </c>
      <c r="D98" s="68"/>
      <c r="E98" s="110" t="s">
        <v>251</v>
      </c>
      <c r="F98" s="68"/>
      <c r="G98" s="110" t="s">
        <v>300</v>
      </c>
      <c r="H98" s="108" t="s">
        <v>301</v>
      </c>
      <c r="I98" s="68" t="s">
        <v>228</v>
      </c>
      <c r="J98" s="72">
        <v>292</v>
      </c>
      <c r="K98" s="72">
        <v>280.02800000000002</v>
      </c>
      <c r="L98" s="72">
        <v>285.51591999999999</v>
      </c>
      <c r="M98" s="72">
        <v>291.15764000000001</v>
      </c>
      <c r="N98" s="72">
        <v>296.98074000000003</v>
      </c>
      <c r="O98" s="72">
        <v>0</v>
      </c>
      <c r="P98" s="72">
        <v>0</v>
      </c>
      <c r="Q98" s="72">
        <v>0</v>
      </c>
      <c r="R98" s="72">
        <v>0</v>
      </c>
      <c r="S98" s="73">
        <v>0</v>
      </c>
      <c r="T98" s="73">
        <v>1445.6822999999999</v>
      </c>
    </row>
    <row r="99" spans="1:20" s="63" customFormat="1" hidden="1" x14ac:dyDescent="0.2">
      <c r="A99" s="28" t="s">
        <v>242</v>
      </c>
      <c r="B99" s="67"/>
      <c r="C99" s="102" t="s">
        <v>250</v>
      </c>
      <c r="D99" s="68"/>
      <c r="E99" s="110" t="s">
        <v>251</v>
      </c>
      <c r="F99" s="68"/>
      <c r="G99" s="110" t="s">
        <v>300</v>
      </c>
      <c r="H99" s="108" t="s">
        <v>301</v>
      </c>
      <c r="I99" s="68" t="s">
        <v>229</v>
      </c>
      <c r="J99" s="72">
        <v>15.09137</v>
      </c>
      <c r="K99" s="72">
        <v>7.4623799999999996</v>
      </c>
      <c r="L99" s="72">
        <v>7.4313099999999999</v>
      </c>
      <c r="M99" s="72">
        <v>10.006080000000001</v>
      </c>
      <c r="N99" s="72">
        <v>10.319369999999999</v>
      </c>
      <c r="O99" s="72">
        <v>4.0000000000000003E-5</v>
      </c>
      <c r="P99" s="72">
        <v>-8.0000000000000007E-5</v>
      </c>
      <c r="Q99" s="72">
        <v>1.0000000000000001E-5</v>
      </c>
      <c r="R99" s="72">
        <v>-1.2E-4</v>
      </c>
      <c r="S99" s="73">
        <v>0</v>
      </c>
      <c r="T99" s="73">
        <v>50.310360000000003</v>
      </c>
    </row>
    <row r="100" spans="1:20" s="63" customFormat="1" ht="18" customHeight="1" x14ac:dyDescent="0.2">
      <c r="A100" s="28" t="s">
        <v>248</v>
      </c>
      <c r="B100" s="67"/>
      <c r="C100" s="102"/>
      <c r="D100" s="68"/>
      <c r="E100" s="105"/>
      <c r="F100" s="68"/>
      <c r="G100" s="105"/>
      <c r="H100" s="108"/>
      <c r="I100" s="68" t="s">
        <v>228</v>
      </c>
      <c r="J100" s="72">
        <f t="shared" ref="J100:T100" si="16">SUMIF($I98:$I99,"Interest",J98:J99)+SUMIF($I98:$I99,"Depreciation",J98:J99)+SUMIF($I98:$I99,"Operating Costs",J98:J99)+SUMIF($I98:$I99,"Allocations",J98:J99)</f>
        <v>307.09136999999998</v>
      </c>
      <c r="K100" s="72">
        <f t="shared" si="16"/>
        <v>287.49038000000002</v>
      </c>
      <c r="L100" s="72">
        <f t="shared" si="16"/>
        <v>292.94722999999999</v>
      </c>
      <c r="M100" s="72">
        <f t="shared" si="16"/>
        <v>301.16372000000001</v>
      </c>
      <c r="N100" s="72">
        <f t="shared" si="16"/>
        <v>307.30011000000002</v>
      </c>
      <c r="O100" s="72">
        <f t="shared" si="16"/>
        <v>4.0000000000000003E-5</v>
      </c>
      <c r="P100" s="72">
        <f t="shared" si="16"/>
        <v>-8.0000000000000007E-5</v>
      </c>
      <c r="Q100" s="72">
        <f t="shared" si="16"/>
        <v>1.0000000000000001E-5</v>
      </c>
      <c r="R100" s="72">
        <f t="shared" si="16"/>
        <v>-1.2E-4</v>
      </c>
      <c r="S100" s="72">
        <f t="shared" si="16"/>
        <v>0</v>
      </c>
      <c r="T100" s="73">
        <f t="shared" si="16"/>
        <v>1495.9926599999999</v>
      </c>
    </row>
    <row r="101" spans="1:20" ht="5.25" customHeight="1" x14ac:dyDescent="0.2">
      <c r="A101" s="28" t="s">
        <v>241</v>
      </c>
      <c r="B101" s="74"/>
      <c r="C101" s="103"/>
      <c r="D101" s="75"/>
      <c r="E101" s="106"/>
      <c r="F101" s="75"/>
      <c r="G101" s="106"/>
      <c r="H101" s="109"/>
      <c r="I101" s="75"/>
      <c r="J101" s="76"/>
      <c r="K101" s="76"/>
      <c r="L101" s="76"/>
      <c r="M101" s="76"/>
      <c r="N101" s="76"/>
      <c r="O101" s="76"/>
      <c r="P101" s="76"/>
      <c r="Q101" s="76"/>
      <c r="R101" s="76"/>
      <c r="S101" s="77"/>
      <c r="T101" s="77"/>
    </row>
    <row r="102" spans="1:20" s="63" customFormat="1" ht="18" customHeight="1" thickBot="1" x14ac:dyDescent="0.25">
      <c r="A102" s="28" t="s">
        <v>242</v>
      </c>
      <c r="B102" s="78"/>
      <c r="C102" s="79"/>
      <c r="D102" s="79"/>
      <c r="E102" s="80"/>
      <c r="F102" s="78" t="s">
        <v>302</v>
      </c>
      <c r="G102" s="79"/>
      <c r="H102" s="79"/>
      <c r="I102" s="79"/>
      <c r="J102" s="81">
        <v>307.09136999999998</v>
      </c>
      <c r="K102" s="81">
        <v>287.49038000000002</v>
      </c>
      <c r="L102" s="81">
        <v>292.94722999999999</v>
      </c>
      <c r="M102" s="81">
        <v>301.16372000000001</v>
      </c>
      <c r="N102" s="81">
        <v>307.30011000000002</v>
      </c>
      <c r="O102" s="81">
        <v>4.0000000000000003E-5</v>
      </c>
      <c r="P102" s="81">
        <v>-8.0000000000000007E-5</v>
      </c>
      <c r="Q102" s="81">
        <v>1.0000000000000001E-5</v>
      </c>
      <c r="R102" s="81">
        <v>-1.2E-4</v>
      </c>
      <c r="S102" s="81">
        <v>0</v>
      </c>
      <c r="T102" s="82">
        <v>1495.9926599999999</v>
      </c>
    </row>
    <row r="103" spans="1:20" ht="6.95" customHeight="1" x14ac:dyDescent="0.2">
      <c r="A103" s="28" t="s">
        <v>243</v>
      </c>
      <c r="B103" s="83"/>
      <c r="C103" s="61"/>
      <c r="D103" s="83"/>
      <c r="E103" s="61"/>
      <c r="F103" s="61"/>
      <c r="G103" s="83"/>
      <c r="H103" s="83"/>
      <c r="I103" s="83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</row>
    <row r="104" spans="1:20" s="63" customFormat="1" ht="18" customHeight="1" thickBot="1" x14ac:dyDescent="0.3">
      <c r="A104" s="64" t="s">
        <v>244</v>
      </c>
      <c r="B104" s="78"/>
      <c r="C104" s="79"/>
      <c r="D104" s="78" t="s">
        <v>303</v>
      </c>
      <c r="E104" s="79"/>
      <c r="F104" s="79"/>
      <c r="G104" s="79"/>
      <c r="H104" s="79"/>
      <c r="I104" s="79"/>
      <c r="J104" s="81">
        <v>25169.806949999998</v>
      </c>
      <c r="K104" s="81">
        <v>24352.162670000002</v>
      </c>
      <c r="L104" s="81">
        <v>24064.27046</v>
      </c>
      <c r="M104" s="81">
        <v>25875.062160000001</v>
      </c>
      <c r="N104" s="81">
        <v>27476.889709999999</v>
      </c>
      <c r="O104" s="81">
        <v>26009.724880000002</v>
      </c>
      <c r="P104" s="81">
        <v>26119.471610000001</v>
      </c>
      <c r="Q104" s="81">
        <v>27223.580379999999</v>
      </c>
      <c r="R104" s="81">
        <v>26851.802769999998</v>
      </c>
      <c r="S104" s="81">
        <v>27246.023590000001</v>
      </c>
      <c r="T104" s="82">
        <v>260388.79517999999</v>
      </c>
    </row>
    <row r="105" spans="1:20" ht="8.25" customHeight="1" x14ac:dyDescent="0.2">
      <c r="A105" s="64" t="s">
        <v>245</v>
      </c>
      <c r="B105" s="83"/>
      <c r="C105" s="83"/>
      <c r="D105" s="83"/>
      <c r="E105" s="61"/>
      <c r="F105" s="61"/>
      <c r="G105" s="83"/>
      <c r="H105" s="83"/>
      <c r="I105" s="83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</row>
    <row r="106" spans="1:20" s="63" customFormat="1" hidden="1" x14ac:dyDescent="0.2">
      <c r="A106" s="28" t="s">
        <v>242</v>
      </c>
      <c r="B106" s="67"/>
      <c r="C106" s="102" t="s">
        <v>250</v>
      </c>
      <c r="D106" s="68"/>
      <c r="E106" s="110" t="s">
        <v>304</v>
      </c>
      <c r="F106" s="68"/>
      <c r="G106" s="110" t="s">
        <v>305</v>
      </c>
      <c r="H106" s="108" t="s">
        <v>306</v>
      </c>
      <c r="I106" s="68" t="s">
        <v>228</v>
      </c>
      <c r="J106" s="72">
        <v>1215.65509</v>
      </c>
      <c r="K106" s="72">
        <v>1393.5888600000001</v>
      </c>
      <c r="L106" s="72">
        <v>1419.24846</v>
      </c>
      <c r="M106" s="72">
        <v>1446.2436700000001</v>
      </c>
      <c r="N106" s="72">
        <v>1475.1532099999999</v>
      </c>
      <c r="O106" s="72">
        <v>1505.6171999999999</v>
      </c>
      <c r="P106" s="72">
        <v>1537.19802</v>
      </c>
      <c r="Q106" s="72">
        <v>1569.91957</v>
      </c>
      <c r="R106" s="72">
        <v>1604.3925999999999</v>
      </c>
      <c r="S106" s="73">
        <v>1640.16104</v>
      </c>
      <c r="T106" s="73">
        <v>14807.17772</v>
      </c>
    </row>
    <row r="107" spans="1:20" s="63" customFormat="1" hidden="1" x14ac:dyDescent="0.25">
      <c r="A107" s="64" t="s">
        <v>246</v>
      </c>
      <c r="B107" s="67"/>
      <c r="C107" s="102" t="s">
        <v>250</v>
      </c>
      <c r="D107" s="68"/>
      <c r="E107" s="110" t="s">
        <v>304</v>
      </c>
      <c r="F107" s="68"/>
      <c r="G107" s="110" t="s">
        <v>305</v>
      </c>
      <c r="H107" s="108" t="s">
        <v>306</v>
      </c>
      <c r="I107" s="68" t="s">
        <v>229</v>
      </c>
      <c r="J107" s="72">
        <v>160.33707000000001</v>
      </c>
      <c r="K107" s="72">
        <v>151.07781</v>
      </c>
      <c r="L107" s="72">
        <v>150.45078000000001</v>
      </c>
      <c r="M107" s="72">
        <v>202.58150000000001</v>
      </c>
      <c r="N107" s="72">
        <v>208.92788999999999</v>
      </c>
      <c r="O107" s="72">
        <v>215.10891000000001</v>
      </c>
      <c r="P107" s="72">
        <v>221.40423000000001</v>
      </c>
      <c r="Q107" s="72">
        <v>229.20264</v>
      </c>
      <c r="R107" s="72">
        <v>237.21450999999999</v>
      </c>
      <c r="S107" s="73">
        <v>242.25838999999999</v>
      </c>
      <c r="T107" s="73">
        <v>2018.5637300000001</v>
      </c>
    </row>
    <row r="108" spans="1:20" s="63" customFormat="1" hidden="1" x14ac:dyDescent="0.2">
      <c r="A108" s="28" t="s">
        <v>247</v>
      </c>
      <c r="B108" s="67"/>
      <c r="C108" s="102" t="s">
        <v>250</v>
      </c>
      <c r="D108" s="68"/>
      <c r="E108" s="110" t="s">
        <v>304</v>
      </c>
      <c r="F108" s="68"/>
      <c r="G108" s="110" t="s">
        <v>305</v>
      </c>
      <c r="H108" s="108" t="s">
        <v>306</v>
      </c>
      <c r="I108" s="68" t="s">
        <v>230</v>
      </c>
      <c r="J108" s="72">
        <v>0.40445999999999999</v>
      </c>
      <c r="K108" s="72">
        <v>0.6</v>
      </c>
      <c r="L108" s="72">
        <v>0.77390999999999999</v>
      </c>
      <c r="M108" s="72">
        <v>0.85407</v>
      </c>
      <c r="N108" s="72">
        <v>0.97738999999999998</v>
      </c>
      <c r="O108" s="72">
        <v>1.0148900000000001</v>
      </c>
      <c r="P108" s="72">
        <v>0.95032000000000005</v>
      </c>
      <c r="Q108" s="72">
        <v>0.88395000000000001</v>
      </c>
      <c r="R108" s="72">
        <v>0.80791999999999997</v>
      </c>
      <c r="S108" s="73">
        <v>0.73167000000000004</v>
      </c>
      <c r="T108" s="73">
        <v>7.9985799999999996</v>
      </c>
    </row>
    <row r="109" spans="1:20" s="63" customFormat="1" hidden="1" x14ac:dyDescent="0.2">
      <c r="A109" s="28" t="s">
        <v>242</v>
      </c>
      <c r="B109" s="67"/>
      <c r="C109" s="102" t="s">
        <v>250</v>
      </c>
      <c r="D109" s="68"/>
      <c r="E109" s="110" t="s">
        <v>304</v>
      </c>
      <c r="F109" s="68"/>
      <c r="G109" s="110" t="s">
        <v>305</v>
      </c>
      <c r="H109" s="108" t="s">
        <v>306</v>
      </c>
      <c r="I109" s="68" t="s">
        <v>231</v>
      </c>
      <c r="J109" s="72">
        <v>3.6699799999999998</v>
      </c>
      <c r="K109" s="72">
        <v>5.8016699999999997</v>
      </c>
      <c r="L109" s="72">
        <v>6.01234</v>
      </c>
      <c r="M109" s="72">
        <v>6.2310100000000004</v>
      </c>
      <c r="N109" s="72">
        <v>6.4580000000000002</v>
      </c>
      <c r="O109" s="72">
        <v>6.6936099999999996</v>
      </c>
      <c r="P109" s="72">
        <v>6.9382000000000001</v>
      </c>
      <c r="Q109" s="72">
        <v>7.1921099999999996</v>
      </c>
      <c r="R109" s="72">
        <v>7.4557000000000002</v>
      </c>
      <c r="S109" s="73">
        <v>7.7293500000000002</v>
      </c>
      <c r="T109" s="73">
        <v>64.181970000000007</v>
      </c>
    </row>
    <row r="110" spans="1:20" s="63" customFormat="1" ht="18" customHeight="1" x14ac:dyDescent="0.25">
      <c r="A110" s="64" t="s">
        <v>246</v>
      </c>
      <c r="B110" s="67"/>
      <c r="C110" s="102"/>
      <c r="D110" s="68"/>
      <c r="E110" s="105"/>
      <c r="F110" s="68"/>
      <c r="G110" s="105"/>
      <c r="H110" s="108"/>
      <c r="I110" s="68" t="s">
        <v>228</v>
      </c>
      <c r="J110" s="72">
        <f t="shared" ref="J110:T110" si="17">SUMIF($I106:$I109,"Interest",J106:J109)+SUMIF($I106:$I109,"Depreciation",J106:J109)+SUMIF($I106:$I109,"Operating Costs",J106:J109)+SUMIF($I106:$I109,"Allocations",J106:J109)</f>
        <v>1380.0666000000001</v>
      </c>
      <c r="K110" s="72">
        <f t="shared" si="17"/>
        <v>1551.06834</v>
      </c>
      <c r="L110" s="72">
        <f t="shared" si="17"/>
        <v>1576.48549</v>
      </c>
      <c r="M110" s="72">
        <f t="shared" si="17"/>
        <v>1655.9102500000001</v>
      </c>
      <c r="N110" s="72">
        <f t="shared" si="17"/>
        <v>1691.51649</v>
      </c>
      <c r="O110" s="72">
        <f t="shared" si="17"/>
        <v>1728.4346099999998</v>
      </c>
      <c r="P110" s="72">
        <f t="shared" si="17"/>
        <v>1766.4907700000001</v>
      </c>
      <c r="Q110" s="72">
        <f t="shared" si="17"/>
        <v>1807.1982700000001</v>
      </c>
      <c r="R110" s="72">
        <f t="shared" si="17"/>
        <v>1849.8707299999999</v>
      </c>
      <c r="S110" s="72">
        <f t="shared" si="17"/>
        <v>1890.8804499999999</v>
      </c>
      <c r="T110" s="73">
        <f t="shared" si="17"/>
        <v>16897.921999999999</v>
      </c>
    </row>
    <row r="111" spans="1:20" ht="5.25" customHeight="1" x14ac:dyDescent="0.2">
      <c r="A111" s="28" t="s">
        <v>248</v>
      </c>
      <c r="B111" s="74"/>
      <c r="C111" s="103"/>
      <c r="D111" s="75"/>
      <c r="E111" s="106"/>
      <c r="F111" s="75"/>
      <c r="G111" s="106"/>
      <c r="H111" s="109"/>
      <c r="I111" s="75"/>
      <c r="J111" s="76"/>
      <c r="K111" s="76"/>
      <c r="L111" s="76"/>
      <c r="M111" s="76"/>
      <c r="N111" s="76"/>
      <c r="O111" s="76"/>
      <c r="P111" s="76"/>
      <c r="Q111" s="76"/>
      <c r="R111" s="76"/>
      <c r="S111" s="77"/>
      <c r="T111" s="77"/>
    </row>
    <row r="112" spans="1:20" s="63" customFormat="1" ht="18" customHeight="1" thickBot="1" x14ac:dyDescent="0.25">
      <c r="A112" s="28" t="s">
        <v>249</v>
      </c>
      <c r="B112" s="78"/>
      <c r="C112" s="79"/>
      <c r="D112" s="79"/>
      <c r="E112" s="80"/>
      <c r="F112" s="78" t="s">
        <v>307</v>
      </c>
      <c r="G112" s="79"/>
      <c r="H112" s="79"/>
      <c r="I112" s="79"/>
      <c r="J112" s="81">
        <v>1380.0666000000001</v>
      </c>
      <c r="K112" s="81">
        <v>1551.06834</v>
      </c>
      <c r="L112" s="81">
        <v>1576.48549</v>
      </c>
      <c r="M112" s="81">
        <v>1655.9102499999999</v>
      </c>
      <c r="N112" s="81">
        <v>1691.51649</v>
      </c>
      <c r="O112" s="81">
        <v>1728.43461</v>
      </c>
      <c r="P112" s="81">
        <v>1766.4907700000001</v>
      </c>
      <c r="Q112" s="81">
        <v>1807.1982700000001</v>
      </c>
      <c r="R112" s="81">
        <v>1849.8707300000001</v>
      </c>
      <c r="S112" s="81">
        <v>1890.8804500000001</v>
      </c>
      <c r="T112" s="82">
        <v>16897.921999999999</v>
      </c>
    </row>
    <row r="113" spans="1:20" s="63" customFormat="1" hidden="1" x14ac:dyDescent="0.25">
      <c r="A113" s="64" t="s">
        <v>246</v>
      </c>
      <c r="B113" s="67"/>
      <c r="C113" s="102" t="s">
        <v>250</v>
      </c>
      <c r="D113" s="68"/>
      <c r="E113" s="110" t="s">
        <v>304</v>
      </c>
      <c r="F113" s="68"/>
      <c r="G113" s="110" t="s">
        <v>308</v>
      </c>
      <c r="H113" s="108" t="s">
        <v>309</v>
      </c>
      <c r="I113" s="68" t="s">
        <v>228</v>
      </c>
      <c r="J113" s="72">
        <v>1207.28774</v>
      </c>
      <c r="K113" s="72">
        <v>1569.3025600000001</v>
      </c>
      <c r="L113" s="72">
        <v>1597.8764100000001</v>
      </c>
      <c r="M113" s="72">
        <v>1627.8422499999999</v>
      </c>
      <c r="N113" s="72">
        <v>1659.95218</v>
      </c>
      <c r="O113" s="72">
        <v>1693.8522399999999</v>
      </c>
      <c r="P113" s="72">
        <v>1729.0045700000001</v>
      </c>
      <c r="Q113" s="72">
        <v>1765.39589</v>
      </c>
      <c r="R113" s="72">
        <v>1803.80909</v>
      </c>
      <c r="S113" s="73">
        <v>1843.68137</v>
      </c>
      <c r="T113" s="73">
        <v>16498.004300000001</v>
      </c>
    </row>
    <row r="114" spans="1:20" s="63" customFormat="1" hidden="1" x14ac:dyDescent="0.2">
      <c r="A114" s="28" t="s">
        <v>247</v>
      </c>
      <c r="B114" s="67"/>
      <c r="C114" s="102" t="s">
        <v>250</v>
      </c>
      <c r="D114" s="68"/>
      <c r="E114" s="110" t="s">
        <v>304</v>
      </c>
      <c r="F114" s="68"/>
      <c r="G114" s="110" t="s">
        <v>308</v>
      </c>
      <c r="H114" s="108" t="s">
        <v>309</v>
      </c>
      <c r="I114" s="68" t="s">
        <v>229</v>
      </c>
      <c r="J114" s="72">
        <v>246.53720000000001</v>
      </c>
      <c r="K114" s="72">
        <v>261.47777000000002</v>
      </c>
      <c r="L114" s="72">
        <v>264.14337</v>
      </c>
      <c r="M114" s="72">
        <v>330.95280000000002</v>
      </c>
      <c r="N114" s="72">
        <v>340.57155</v>
      </c>
      <c r="O114" s="72">
        <v>345.73707999999999</v>
      </c>
      <c r="P114" s="72">
        <v>349.83643999999998</v>
      </c>
      <c r="Q114" s="72">
        <v>357.69794999999999</v>
      </c>
      <c r="R114" s="72">
        <v>367.64051000000001</v>
      </c>
      <c r="S114" s="73">
        <v>374.46330999999998</v>
      </c>
      <c r="T114" s="73">
        <v>3239.05798</v>
      </c>
    </row>
    <row r="115" spans="1:20" s="63" customFormat="1" hidden="1" x14ac:dyDescent="0.2">
      <c r="A115" s="28" t="s">
        <v>242</v>
      </c>
      <c r="B115" s="67"/>
      <c r="C115" s="102" t="s">
        <v>250</v>
      </c>
      <c r="D115" s="68"/>
      <c r="E115" s="110" t="s">
        <v>304</v>
      </c>
      <c r="F115" s="68"/>
      <c r="G115" s="110" t="s">
        <v>308</v>
      </c>
      <c r="H115" s="108" t="s">
        <v>309</v>
      </c>
      <c r="I115" s="68" t="s">
        <v>230</v>
      </c>
      <c r="J115" s="72">
        <v>4.45E-3</v>
      </c>
      <c r="K115" s="72">
        <v>6.6100000000000004E-3</v>
      </c>
      <c r="L115" s="72">
        <v>8.5199999999999998E-3</v>
      </c>
      <c r="M115" s="72">
        <v>9.41E-3</v>
      </c>
      <c r="N115" s="72">
        <v>1.076E-2</v>
      </c>
      <c r="O115" s="72">
        <v>1.1180000000000001E-2</v>
      </c>
      <c r="P115" s="72">
        <v>1.047E-2</v>
      </c>
      <c r="Q115" s="72">
        <v>9.7300000000000008E-3</v>
      </c>
      <c r="R115" s="72">
        <v>8.8999999999999999E-3</v>
      </c>
      <c r="S115" s="73">
        <v>8.0599999999999995E-3</v>
      </c>
      <c r="T115" s="73">
        <v>8.8090000000000002E-2</v>
      </c>
    </row>
    <row r="116" spans="1:20" s="63" customFormat="1" hidden="1" x14ac:dyDescent="0.25">
      <c r="A116" s="64" t="s">
        <v>246</v>
      </c>
      <c r="B116" s="67"/>
      <c r="C116" s="102" t="s">
        <v>250</v>
      </c>
      <c r="D116" s="68"/>
      <c r="E116" s="110" t="s">
        <v>304</v>
      </c>
      <c r="F116" s="68"/>
      <c r="G116" s="110" t="s">
        <v>308</v>
      </c>
      <c r="H116" s="108" t="s">
        <v>309</v>
      </c>
      <c r="I116" s="68" t="s">
        <v>231</v>
      </c>
      <c r="J116" s="72">
        <v>2.7560000000000001E-2</v>
      </c>
      <c r="K116" s="72">
        <v>1.5449999999999999</v>
      </c>
      <c r="L116" s="72">
        <v>2.1012</v>
      </c>
      <c r="M116" s="72">
        <v>2.1432199999999999</v>
      </c>
      <c r="N116" s="72">
        <v>2.1860900000000001</v>
      </c>
      <c r="O116" s="72">
        <v>2.2298100000000001</v>
      </c>
      <c r="P116" s="72">
        <v>2.27441</v>
      </c>
      <c r="Q116" s="72">
        <v>2.31989</v>
      </c>
      <c r="R116" s="72">
        <v>2.3662899999999998</v>
      </c>
      <c r="S116" s="73">
        <v>2.4136199999999999</v>
      </c>
      <c r="T116" s="73">
        <v>19.607089999999999</v>
      </c>
    </row>
    <row r="117" spans="1:20" s="63" customFormat="1" ht="18" customHeight="1" x14ac:dyDescent="0.2">
      <c r="A117" s="28" t="s">
        <v>248</v>
      </c>
      <c r="B117" s="67"/>
      <c r="C117" s="102"/>
      <c r="D117" s="68"/>
      <c r="E117" s="105"/>
      <c r="F117" s="68"/>
      <c r="G117" s="105"/>
      <c r="H117" s="108"/>
      <c r="I117" s="68" t="s">
        <v>228</v>
      </c>
      <c r="J117" s="72">
        <f t="shared" ref="J117:T117" si="18">SUMIF($I113:$I116,"Interest",J113:J116)+SUMIF($I113:$I116,"Depreciation",J113:J116)+SUMIF($I113:$I116,"Operating Costs",J113:J116)+SUMIF($I113:$I116,"Allocations",J113:J116)</f>
        <v>1453.8569499999999</v>
      </c>
      <c r="K117" s="72">
        <f t="shared" si="18"/>
        <v>1832.33194</v>
      </c>
      <c r="L117" s="72">
        <f t="shared" si="18"/>
        <v>1864.1295</v>
      </c>
      <c r="M117" s="72">
        <f t="shared" si="18"/>
        <v>1960.94768</v>
      </c>
      <c r="N117" s="72">
        <f t="shared" si="18"/>
        <v>2002.7205800000002</v>
      </c>
      <c r="O117" s="72">
        <f t="shared" si="18"/>
        <v>2041.8303099999998</v>
      </c>
      <c r="P117" s="72">
        <f t="shared" si="18"/>
        <v>2081.1258899999998</v>
      </c>
      <c r="Q117" s="72">
        <f t="shared" si="18"/>
        <v>2125.42346</v>
      </c>
      <c r="R117" s="72">
        <f t="shared" si="18"/>
        <v>2173.8247900000001</v>
      </c>
      <c r="S117" s="72">
        <f t="shared" si="18"/>
        <v>2220.5663599999998</v>
      </c>
      <c r="T117" s="73">
        <f t="shared" si="18"/>
        <v>19756.757460000001</v>
      </c>
    </row>
    <row r="118" spans="1:20" ht="5.25" customHeight="1" x14ac:dyDescent="0.2">
      <c r="A118" s="28" t="s">
        <v>249</v>
      </c>
      <c r="B118" s="74"/>
      <c r="C118" s="103"/>
      <c r="D118" s="75"/>
      <c r="E118" s="106"/>
      <c r="F118" s="75"/>
      <c r="G118" s="106"/>
      <c r="H118" s="109"/>
      <c r="I118" s="75"/>
      <c r="J118" s="76"/>
      <c r="K118" s="76"/>
      <c r="L118" s="76"/>
      <c r="M118" s="76"/>
      <c r="N118" s="76"/>
      <c r="O118" s="76"/>
      <c r="P118" s="76"/>
      <c r="Q118" s="76"/>
      <c r="R118" s="76"/>
      <c r="S118" s="77"/>
      <c r="T118" s="77"/>
    </row>
    <row r="119" spans="1:20" s="63" customFormat="1" ht="18" customHeight="1" thickBot="1" x14ac:dyDescent="0.3">
      <c r="A119" s="64" t="s">
        <v>245</v>
      </c>
      <c r="B119" s="78"/>
      <c r="C119" s="79"/>
      <c r="D119" s="79"/>
      <c r="E119" s="80"/>
      <c r="F119" s="78" t="s">
        <v>310</v>
      </c>
      <c r="G119" s="79"/>
      <c r="H119" s="79"/>
      <c r="I119" s="79"/>
      <c r="J119" s="81">
        <v>1453.8569500000001</v>
      </c>
      <c r="K119" s="81">
        <v>1832.33194</v>
      </c>
      <c r="L119" s="81">
        <v>1864.1295</v>
      </c>
      <c r="M119" s="81">
        <v>1960.94768</v>
      </c>
      <c r="N119" s="81">
        <v>2002.7205799999999</v>
      </c>
      <c r="O119" s="81">
        <v>2041.8303100000001</v>
      </c>
      <c r="P119" s="81">
        <v>2081.1258899999998</v>
      </c>
      <c r="Q119" s="81">
        <v>2125.42346</v>
      </c>
      <c r="R119" s="81">
        <v>2173.8247900000001</v>
      </c>
      <c r="S119" s="81">
        <v>2220.5663599999998</v>
      </c>
      <c r="T119" s="82">
        <v>19756.757460000001</v>
      </c>
    </row>
    <row r="120" spans="1:20" s="63" customFormat="1" hidden="1" x14ac:dyDescent="0.2">
      <c r="A120" s="28" t="s">
        <v>247</v>
      </c>
      <c r="B120" s="67"/>
      <c r="C120" s="102" t="s">
        <v>250</v>
      </c>
      <c r="D120" s="68"/>
      <c r="E120" s="110" t="s">
        <v>304</v>
      </c>
      <c r="F120" s="68"/>
      <c r="G120" s="110" t="s">
        <v>311</v>
      </c>
      <c r="H120" s="108" t="s">
        <v>312</v>
      </c>
      <c r="I120" s="68" t="s">
        <v>228</v>
      </c>
      <c r="J120" s="72">
        <v>675.73370999999997</v>
      </c>
      <c r="K120" s="72">
        <v>1245.64526</v>
      </c>
      <c r="L120" s="72">
        <v>1264.95984</v>
      </c>
      <c r="M120" s="72">
        <v>1286.84953</v>
      </c>
      <c r="N120" s="72">
        <v>1312.5869499999999</v>
      </c>
      <c r="O120" s="72">
        <v>1341.19679</v>
      </c>
      <c r="P120" s="72">
        <v>1371.6347000000001</v>
      </c>
      <c r="Q120" s="72">
        <v>1403.998</v>
      </c>
      <c r="R120" s="72">
        <v>1439.6501699999999</v>
      </c>
      <c r="S120" s="73">
        <v>1477.5076899999999</v>
      </c>
      <c r="T120" s="73">
        <v>12819.762640000001</v>
      </c>
    </row>
    <row r="121" spans="1:20" s="63" customFormat="1" hidden="1" x14ac:dyDescent="0.2">
      <c r="A121" s="28" t="s">
        <v>242</v>
      </c>
      <c r="B121" s="67"/>
      <c r="C121" s="102" t="s">
        <v>250</v>
      </c>
      <c r="D121" s="68"/>
      <c r="E121" s="110" t="s">
        <v>304</v>
      </c>
      <c r="F121" s="68"/>
      <c r="G121" s="110" t="s">
        <v>311</v>
      </c>
      <c r="H121" s="108" t="s">
        <v>312</v>
      </c>
      <c r="I121" s="68" t="s">
        <v>229</v>
      </c>
      <c r="J121" s="72">
        <v>206.89427000000001</v>
      </c>
      <c r="K121" s="72">
        <v>371.38905999999997</v>
      </c>
      <c r="L121" s="72">
        <v>369.84426999999999</v>
      </c>
      <c r="M121" s="72">
        <v>497.9914</v>
      </c>
      <c r="N121" s="72">
        <v>513.59226999999998</v>
      </c>
      <c r="O121" s="72">
        <v>528.78855999999996</v>
      </c>
      <c r="P121" s="72">
        <v>544.26692000000003</v>
      </c>
      <c r="Q121" s="72">
        <v>563.44145000000003</v>
      </c>
      <c r="R121" s="72">
        <v>583.14309000000003</v>
      </c>
      <c r="S121" s="73">
        <v>595.54988000000003</v>
      </c>
      <c r="T121" s="73">
        <v>4774.9011700000001</v>
      </c>
    </row>
    <row r="122" spans="1:20" s="63" customFormat="1" ht="18" customHeight="1" x14ac:dyDescent="0.2">
      <c r="A122" s="28" t="s">
        <v>248</v>
      </c>
      <c r="B122" s="67"/>
      <c r="C122" s="102"/>
      <c r="D122" s="68"/>
      <c r="E122" s="105"/>
      <c r="F122" s="68"/>
      <c r="G122" s="105"/>
      <c r="H122" s="108"/>
      <c r="I122" s="68" t="s">
        <v>228</v>
      </c>
      <c r="J122" s="72">
        <f t="shared" ref="J122:T122" si="19">SUMIF($I120:$I121,"Interest",J120:J121)+SUMIF($I120:$I121,"Depreciation",J120:J121)+SUMIF($I120:$I121,"Operating Costs",J120:J121)+SUMIF($I120:$I121,"Allocations",J120:J121)</f>
        <v>882.62797999999998</v>
      </c>
      <c r="K122" s="72">
        <f t="shared" si="19"/>
        <v>1617.03432</v>
      </c>
      <c r="L122" s="72">
        <f t="shared" si="19"/>
        <v>1634.80411</v>
      </c>
      <c r="M122" s="72">
        <f t="shared" si="19"/>
        <v>1784.8409299999998</v>
      </c>
      <c r="N122" s="72">
        <f t="shared" si="19"/>
        <v>1826.17922</v>
      </c>
      <c r="O122" s="72">
        <f t="shared" si="19"/>
        <v>1869.9853499999999</v>
      </c>
      <c r="P122" s="72">
        <f t="shared" si="19"/>
        <v>1915.9016200000001</v>
      </c>
      <c r="Q122" s="72">
        <f t="shared" si="19"/>
        <v>1967.4394500000001</v>
      </c>
      <c r="R122" s="72">
        <f t="shared" si="19"/>
        <v>2022.7932599999999</v>
      </c>
      <c r="S122" s="72">
        <f t="shared" si="19"/>
        <v>2073.0575699999999</v>
      </c>
      <c r="T122" s="73">
        <f t="shared" si="19"/>
        <v>17594.663810000002</v>
      </c>
    </row>
    <row r="123" spans="1:20" ht="5.25" customHeight="1" x14ac:dyDescent="0.2">
      <c r="A123" s="28" t="s">
        <v>241</v>
      </c>
      <c r="B123" s="74"/>
      <c r="C123" s="103"/>
      <c r="D123" s="75"/>
      <c r="E123" s="106"/>
      <c r="F123" s="75"/>
      <c r="G123" s="106"/>
      <c r="H123" s="109"/>
      <c r="I123" s="75"/>
      <c r="J123" s="76"/>
      <c r="K123" s="76"/>
      <c r="L123" s="76"/>
      <c r="M123" s="76"/>
      <c r="N123" s="76"/>
      <c r="O123" s="76"/>
      <c r="P123" s="76"/>
      <c r="Q123" s="76"/>
      <c r="R123" s="76"/>
      <c r="S123" s="77"/>
      <c r="T123" s="77"/>
    </row>
    <row r="124" spans="1:20" s="63" customFormat="1" ht="18" customHeight="1" thickBot="1" x14ac:dyDescent="0.25">
      <c r="A124" s="28" t="s">
        <v>242</v>
      </c>
      <c r="B124" s="78"/>
      <c r="C124" s="79"/>
      <c r="D124" s="79"/>
      <c r="E124" s="80"/>
      <c r="F124" s="78" t="s">
        <v>313</v>
      </c>
      <c r="G124" s="79"/>
      <c r="H124" s="79"/>
      <c r="I124" s="79"/>
      <c r="J124" s="81">
        <v>882.62797999999998</v>
      </c>
      <c r="K124" s="81">
        <v>1617.03432</v>
      </c>
      <c r="L124" s="81">
        <v>1634.80411</v>
      </c>
      <c r="M124" s="81">
        <v>1784.8409300000001</v>
      </c>
      <c r="N124" s="81">
        <v>1826.17922</v>
      </c>
      <c r="O124" s="81">
        <v>1869.9853499999999</v>
      </c>
      <c r="P124" s="81">
        <v>1915.9016200000001</v>
      </c>
      <c r="Q124" s="81">
        <v>1967.4394500000001</v>
      </c>
      <c r="R124" s="81">
        <v>2022.7932599999999</v>
      </c>
      <c r="S124" s="81">
        <v>2073.0575699999999</v>
      </c>
      <c r="T124" s="82">
        <v>17594.663809999998</v>
      </c>
    </row>
    <row r="125" spans="1:20" ht="6.95" customHeight="1" x14ac:dyDescent="0.2">
      <c r="A125" s="28" t="s">
        <v>243</v>
      </c>
      <c r="B125" s="83"/>
      <c r="C125" s="61"/>
      <c r="D125" s="83"/>
      <c r="E125" s="61"/>
      <c r="F125" s="61"/>
      <c r="G125" s="83"/>
      <c r="H125" s="83"/>
      <c r="I125" s="83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</row>
    <row r="126" spans="1:20" s="63" customFormat="1" ht="18" customHeight="1" thickBot="1" x14ac:dyDescent="0.3">
      <c r="A126" s="64" t="s">
        <v>244</v>
      </c>
      <c r="B126" s="78"/>
      <c r="C126" s="79"/>
      <c r="D126" s="78" t="s">
        <v>314</v>
      </c>
      <c r="E126" s="79"/>
      <c r="F126" s="79"/>
      <c r="G126" s="79"/>
      <c r="H126" s="79"/>
      <c r="I126" s="79"/>
      <c r="J126" s="81">
        <v>3716.5515300000002</v>
      </c>
      <c r="K126" s="81">
        <v>5000.4345999999996</v>
      </c>
      <c r="L126" s="81">
        <v>5075.4191000000001</v>
      </c>
      <c r="M126" s="81">
        <v>5401.6988600000004</v>
      </c>
      <c r="N126" s="81">
        <v>5520.4162900000001</v>
      </c>
      <c r="O126" s="81">
        <v>5640.2502699999995</v>
      </c>
      <c r="P126" s="81">
        <v>5763.5182800000002</v>
      </c>
      <c r="Q126" s="81">
        <v>5900.0611799999997</v>
      </c>
      <c r="R126" s="81">
        <v>6046.4887799999997</v>
      </c>
      <c r="S126" s="81">
        <v>6184.5043800000003</v>
      </c>
      <c r="T126" s="82">
        <v>54249.343269999998</v>
      </c>
    </row>
    <row r="127" spans="1:20" ht="8.25" customHeight="1" x14ac:dyDescent="0.2">
      <c r="A127" s="64" t="s">
        <v>245</v>
      </c>
      <c r="B127" s="83"/>
      <c r="C127" s="83"/>
      <c r="D127" s="83"/>
      <c r="E127" s="61"/>
      <c r="F127" s="61"/>
      <c r="G127" s="83"/>
      <c r="H127" s="83"/>
      <c r="I127" s="83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</row>
    <row r="128" spans="1:20" s="63" customFormat="1" ht="15.75" customHeight="1" thickBot="1" x14ac:dyDescent="0.3">
      <c r="A128" s="64" t="s">
        <v>245</v>
      </c>
      <c r="B128" s="78" t="s">
        <v>315</v>
      </c>
      <c r="C128" s="79"/>
      <c r="D128" s="79"/>
      <c r="E128" s="79"/>
      <c r="F128" s="79"/>
      <c r="G128" s="79"/>
      <c r="H128" s="79"/>
      <c r="I128" s="79"/>
      <c r="J128" s="81">
        <v>28886.358479999999</v>
      </c>
      <c r="K128" s="81">
        <v>29352.597269999998</v>
      </c>
      <c r="L128" s="81">
        <v>29139.689559999999</v>
      </c>
      <c r="M128" s="81">
        <v>31276.761020000002</v>
      </c>
      <c r="N128" s="81">
        <v>32997.305999999997</v>
      </c>
      <c r="O128" s="81">
        <v>31649.975149999998</v>
      </c>
      <c r="P128" s="81">
        <v>31882.989890000001</v>
      </c>
      <c r="Q128" s="81">
        <v>33123.641559999996</v>
      </c>
      <c r="R128" s="81">
        <v>32898.291550000002</v>
      </c>
      <c r="S128" s="81">
        <v>33430.527970000003</v>
      </c>
      <c r="T128" s="82">
        <v>314638.13845000003</v>
      </c>
    </row>
    <row r="129" spans="1:20" ht="15.75" customHeight="1" x14ac:dyDescent="0.2">
      <c r="A129" s="64" t="s">
        <v>245</v>
      </c>
      <c r="B129" s="83"/>
      <c r="C129" s="83"/>
      <c r="D129" s="83"/>
      <c r="E129" s="61"/>
      <c r="F129" s="61"/>
      <c r="G129" s="83"/>
      <c r="H129" s="83"/>
      <c r="I129" s="83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30" spans="1:20" ht="15.75" customHeight="1" x14ac:dyDescent="0.2">
      <c r="A130" s="64" t="s">
        <v>242</v>
      </c>
      <c r="B130" s="49" t="s">
        <v>51</v>
      </c>
      <c r="C130" s="50"/>
      <c r="D130" s="49"/>
      <c r="E130" s="51" t="s">
        <v>55</v>
      </c>
      <c r="F130" s="52"/>
      <c r="G130" s="52" t="s">
        <v>55</v>
      </c>
      <c r="H130" s="53" t="s">
        <v>182</v>
      </c>
      <c r="I130" s="53"/>
      <c r="J130" s="54" t="s">
        <v>887</v>
      </c>
      <c r="K130" s="54" t="s">
        <v>888</v>
      </c>
      <c r="L130" s="54" t="s">
        <v>889</v>
      </c>
      <c r="M130" s="54" t="s">
        <v>890</v>
      </c>
      <c r="N130" s="54" t="s">
        <v>891</v>
      </c>
      <c r="O130" s="54" t="s">
        <v>892</v>
      </c>
      <c r="P130" s="54" t="s">
        <v>893</v>
      </c>
      <c r="Q130" s="54" t="s">
        <v>894</v>
      </c>
      <c r="R130" s="54" t="s">
        <v>895</v>
      </c>
      <c r="S130" s="54" t="s">
        <v>896</v>
      </c>
      <c r="T130" s="99" t="s">
        <v>215</v>
      </c>
    </row>
    <row r="131" spans="1:20" ht="15.75" customHeight="1" x14ac:dyDescent="0.2">
      <c r="A131" s="28" t="s">
        <v>242</v>
      </c>
      <c r="B131" s="55"/>
      <c r="C131" s="56"/>
      <c r="D131" s="55"/>
      <c r="E131" s="57" t="s">
        <v>216</v>
      </c>
      <c r="F131" s="58"/>
      <c r="G131" s="57"/>
      <c r="H131" s="55"/>
      <c r="I131" s="55"/>
      <c r="J131" s="59" t="s">
        <v>217</v>
      </c>
      <c r="K131" s="59" t="s">
        <v>217</v>
      </c>
      <c r="L131" s="59" t="s">
        <v>217</v>
      </c>
      <c r="M131" s="59" t="s">
        <v>217</v>
      </c>
      <c r="N131" s="59" t="s">
        <v>217</v>
      </c>
      <c r="O131" s="59" t="s">
        <v>217</v>
      </c>
      <c r="P131" s="59" t="s">
        <v>217</v>
      </c>
      <c r="Q131" s="59" t="s">
        <v>217</v>
      </c>
      <c r="R131" s="59" t="s">
        <v>217</v>
      </c>
      <c r="S131" s="59" t="s">
        <v>217</v>
      </c>
      <c r="T131" s="100" t="s">
        <v>217</v>
      </c>
    </row>
    <row r="132" spans="1:20" s="63" customFormat="1" ht="18" customHeight="1" x14ac:dyDescent="0.2">
      <c r="A132" s="28" t="s">
        <v>242</v>
      </c>
      <c r="B132" s="67"/>
      <c r="C132" s="101" t="s">
        <v>316</v>
      </c>
      <c r="D132" s="68"/>
      <c r="E132" s="104" t="s">
        <v>317</v>
      </c>
      <c r="F132" s="68"/>
      <c r="G132" s="104" t="s">
        <v>318</v>
      </c>
      <c r="H132" s="107" t="s">
        <v>319</v>
      </c>
      <c r="I132" s="69" t="s">
        <v>226</v>
      </c>
      <c r="J132" s="70">
        <v>0</v>
      </c>
      <c r="K132" s="70">
        <v>0</v>
      </c>
      <c r="L132" s="70">
        <v>0</v>
      </c>
      <c r="M132" s="70">
        <v>0</v>
      </c>
      <c r="N132" s="70">
        <v>0</v>
      </c>
      <c r="O132" s="70">
        <v>0</v>
      </c>
      <c r="P132" s="70">
        <v>0</v>
      </c>
      <c r="Q132" s="70">
        <v>0</v>
      </c>
      <c r="R132" s="70">
        <v>0</v>
      </c>
      <c r="S132" s="71">
        <v>0</v>
      </c>
      <c r="T132" s="71">
        <v>0</v>
      </c>
    </row>
    <row r="133" spans="1:20" s="63" customFormat="1" hidden="1" x14ac:dyDescent="0.25">
      <c r="A133" s="64" t="s">
        <v>246</v>
      </c>
      <c r="B133" s="67"/>
      <c r="C133" s="102" t="s">
        <v>316</v>
      </c>
      <c r="D133" s="68"/>
      <c r="E133" s="110" t="s">
        <v>317</v>
      </c>
      <c r="F133" s="68"/>
      <c r="G133" s="110" t="s">
        <v>318</v>
      </c>
      <c r="H133" s="108" t="s">
        <v>319</v>
      </c>
      <c r="I133" s="68" t="s">
        <v>228</v>
      </c>
      <c r="J133" s="72">
        <v>704.79606000000001</v>
      </c>
      <c r="K133" s="72">
        <v>705.97598000000005</v>
      </c>
      <c r="L133" s="72">
        <v>711.30244000000005</v>
      </c>
      <c r="M133" s="72">
        <v>735.58253999999999</v>
      </c>
      <c r="N133" s="72">
        <v>766.47136</v>
      </c>
      <c r="O133" s="72">
        <v>749.00217999999995</v>
      </c>
      <c r="P133" s="72">
        <v>798.76149999999996</v>
      </c>
      <c r="Q133" s="72">
        <v>782.11076000000003</v>
      </c>
      <c r="R133" s="72">
        <v>817.85893999999996</v>
      </c>
      <c r="S133" s="73">
        <v>835.12757999999997</v>
      </c>
      <c r="T133" s="73">
        <v>7606.9893400000001</v>
      </c>
    </row>
    <row r="134" spans="1:20" s="63" customFormat="1" hidden="1" x14ac:dyDescent="0.2">
      <c r="A134" s="28" t="s">
        <v>248</v>
      </c>
      <c r="B134" s="67"/>
      <c r="C134" s="102" t="s">
        <v>316</v>
      </c>
      <c r="D134" s="68"/>
      <c r="E134" s="110" t="s">
        <v>317</v>
      </c>
      <c r="F134" s="68"/>
      <c r="G134" s="110" t="s">
        <v>318</v>
      </c>
      <c r="H134" s="108" t="s">
        <v>319</v>
      </c>
      <c r="I134" s="68" t="s">
        <v>229</v>
      </c>
      <c r="J134" s="72">
        <v>391.81767000000002</v>
      </c>
      <c r="K134" s="72">
        <v>391.95531999999997</v>
      </c>
      <c r="L134" s="72">
        <v>392.82418999999999</v>
      </c>
      <c r="M134" s="72">
        <v>478.53886999999997</v>
      </c>
      <c r="N134" s="72">
        <v>491.37679000000003</v>
      </c>
      <c r="O134" s="72">
        <v>489.77159</v>
      </c>
      <c r="P134" s="72">
        <v>489.67316</v>
      </c>
      <c r="Q134" s="72">
        <v>492.30426999999997</v>
      </c>
      <c r="R134" s="72">
        <v>503.82465000000002</v>
      </c>
      <c r="S134" s="73">
        <v>512.31474000000003</v>
      </c>
      <c r="T134" s="73">
        <v>4634.4012499999999</v>
      </c>
    </row>
    <row r="135" spans="1:20" s="63" customFormat="1" hidden="1" x14ac:dyDescent="0.2">
      <c r="A135" s="28" t="s">
        <v>249</v>
      </c>
      <c r="B135" s="67"/>
      <c r="C135" s="102" t="s">
        <v>316</v>
      </c>
      <c r="D135" s="68"/>
      <c r="E135" s="110" t="s">
        <v>317</v>
      </c>
      <c r="F135" s="68"/>
      <c r="G135" s="110" t="s">
        <v>318</v>
      </c>
      <c r="H135" s="108" t="s">
        <v>319</v>
      </c>
      <c r="I135" s="68" t="s">
        <v>230</v>
      </c>
      <c r="J135" s="72">
        <v>4.6496599999999999</v>
      </c>
      <c r="K135" s="72">
        <v>6.89757</v>
      </c>
      <c r="L135" s="72">
        <v>8.8967799999999997</v>
      </c>
      <c r="M135" s="72">
        <v>9.8183199999999999</v>
      </c>
      <c r="N135" s="72">
        <v>11.236000000000001</v>
      </c>
      <c r="O135" s="72">
        <v>11.667</v>
      </c>
      <c r="P135" s="72">
        <v>10.924709999999999</v>
      </c>
      <c r="Q135" s="72">
        <v>10.161820000000001</v>
      </c>
      <c r="R135" s="72">
        <v>9.2877200000000002</v>
      </c>
      <c r="S135" s="73">
        <v>8.41113</v>
      </c>
      <c r="T135" s="73">
        <v>91.950710000000001</v>
      </c>
    </row>
    <row r="136" spans="1:20" s="63" customFormat="1" ht="18" customHeight="1" x14ac:dyDescent="0.2">
      <c r="A136" s="28" t="s">
        <v>241</v>
      </c>
      <c r="B136" s="67"/>
      <c r="C136" s="102"/>
      <c r="D136" s="68"/>
      <c r="E136" s="105"/>
      <c r="F136" s="68"/>
      <c r="G136" s="105"/>
      <c r="H136" s="108"/>
      <c r="I136" s="68" t="s">
        <v>228</v>
      </c>
      <c r="J136" s="72">
        <f t="shared" ref="J136:T136" si="20">SUMIF($I132:$I135,"Interest",J132:J135)+SUMIF($I132:$I135,"Depreciation",J132:J135)+SUMIF($I132:$I135,"Operating Costs",J132:J135)+SUMIF($I132:$I135,"Allocations",J132:J135)</f>
        <v>1101.2633900000001</v>
      </c>
      <c r="K136" s="72">
        <f t="shared" si="20"/>
        <v>1104.8288700000001</v>
      </c>
      <c r="L136" s="72">
        <f t="shared" si="20"/>
        <v>1113.02341</v>
      </c>
      <c r="M136" s="72">
        <f t="shared" si="20"/>
        <v>1223.9397300000001</v>
      </c>
      <c r="N136" s="72">
        <f t="shared" si="20"/>
        <v>1269.0841500000001</v>
      </c>
      <c r="O136" s="72">
        <f t="shared" si="20"/>
        <v>1250.4407699999999</v>
      </c>
      <c r="P136" s="72">
        <f t="shared" si="20"/>
        <v>1299.3593699999999</v>
      </c>
      <c r="Q136" s="72">
        <f t="shared" si="20"/>
        <v>1284.5768499999999</v>
      </c>
      <c r="R136" s="72">
        <f t="shared" si="20"/>
        <v>1330.9713099999999</v>
      </c>
      <c r="S136" s="72">
        <f t="shared" si="20"/>
        <v>1355.8534500000001</v>
      </c>
      <c r="T136" s="73">
        <f t="shared" si="20"/>
        <v>12333.3413</v>
      </c>
    </row>
    <row r="137" spans="1:20" ht="5.25" customHeight="1" x14ac:dyDescent="0.2">
      <c r="A137" s="28" t="s">
        <v>242</v>
      </c>
      <c r="B137" s="74"/>
      <c r="C137" s="103"/>
      <c r="D137" s="75"/>
      <c r="E137" s="106"/>
      <c r="F137" s="75"/>
      <c r="G137" s="106"/>
      <c r="H137" s="109"/>
      <c r="I137" s="75"/>
      <c r="J137" s="76"/>
      <c r="K137" s="76"/>
      <c r="L137" s="76"/>
      <c r="M137" s="76"/>
      <c r="N137" s="76"/>
      <c r="O137" s="76"/>
      <c r="P137" s="76"/>
      <c r="Q137" s="76"/>
      <c r="R137" s="76"/>
      <c r="S137" s="77"/>
      <c r="T137" s="77"/>
    </row>
    <row r="138" spans="1:20" s="63" customFormat="1" ht="18" customHeight="1" thickBot="1" x14ac:dyDescent="0.25">
      <c r="A138" s="28" t="s">
        <v>243</v>
      </c>
      <c r="B138" s="78"/>
      <c r="C138" s="79"/>
      <c r="D138" s="79"/>
      <c r="E138" s="80"/>
      <c r="F138" s="78" t="s">
        <v>320</v>
      </c>
      <c r="G138" s="79"/>
      <c r="H138" s="79"/>
      <c r="I138" s="79"/>
      <c r="J138" s="81">
        <v>1101.2633900000001</v>
      </c>
      <c r="K138" s="81">
        <v>1104.8288700000001</v>
      </c>
      <c r="L138" s="81">
        <v>1113.02341</v>
      </c>
      <c r="M138" s="81">
        <v>1223.9397300000001</v>
      </c>
      <c r="N138" s="81">
        <v>1269.0841499999999</v>
      </c>
      <c r="O138" s="81">
        <v>1250.4407699999999</v>
      </c>
      <c r="P138" s="81">
        <v>1299.3593699999999</v>
      </c>
      <c r="Q138" s="81">
        <v>1284.5768499999999</v>
      </c>
      <c r="R138" s="81">
        <v>1330.9713099999999</v>
      </c>
      <c r="S138" s="81">
        <v>1355.8534500000001</v>
      </c>
      <c r="T138" s="82">
        <v>12333.3413</v>
      </c>
    </row>
    <row r="139" spans="1:20" s="63" customFormat="1" hidden="1" x14ac:dyDescent="0.2">
      <c r="A139" s="28" t="s">
        <v>249</v>
      </c>
      <c r="B139" s="67"/>
      <c r="C139" s="102" t="s">
        <v>316</v>
      </c>
      <c r="D139" s="68"/>
      <c r="E139" s="110" t="s">
        <v>317</v>
      </c>
      <c r="F139" s="68"/>
      <c r="G139" s="110" t="s">
        <v>321</v>
      </c>
      <c r="H139" s="108" t="s">
        <v>322</v>
      </c>
      <c r="I139" s="68" t="s">
        <v>228</v>
      </c>
      <c r="J139" s="72">
        <v>195.04888</v>
      </c>
      <c r="K139" s="72">
        <v>216.85579000000001</v>
      </c>
      <c r="L139" s="72">
        <v>223.87648999999999</v>
      </c>
      <c r="M139" s="72">
        <v>229.16313</v>
      </c>
      <c r="N139" s="72">
        <v>236.77948000000001</v>
      </c>
      <c r="O139" s="72">
        <v>241.54186999999999</v>
      </c>
      <c r="P139" s="72">
        <v>248.65723</v>
      </c>
      <c r="Q139" s="72">
        <v>258.07535000000001</v>
      </c>
      <c r="R139" s="72">
        <v>265.74002000000002</v>
      </c>
      <c r="S139" s="73">
        <v>271.19403999999997</v>
      </c>
      <c r="T139" s="73">
        <v>2386.93228</v>
      </c>
    </row>
    <row r="140" spans="1:20" s="63" customFormat="1" hidden="1" x14ac:dyDescent="0.25">
      <c r="A140" s="64" t="s">
        <v>246</v>
      </c>
      <c r="B140" s="67"/>
      <c r="C140" s="102" t="s">
        <v>316</v>
      </c>
      <c r="D140" s="68"/>
      <c r="E140" s="110" t="s">
        <v>317</v>
      </c>
      <c r="F140" s="68"/>
      <c r="G140" s="110" t="s">
        <v>321</v>
      </c>
      <c r="H140" s="108" t="s">
        <v>322</v>
      </c>
      <c r="I140" s="68" t="s">
        <v>229</v>
      </c>
      <c r="J140" s="72">
        <v>24.2715</v>
      </c>
      <c r="K140" s="72">
        <v>24.749079999999999</v>
      </c>
      <c r="L140" s="72">
        <v>25.156639999999999</v>
      </c>
      <c r="M140" s="72">
        <v>32.231299999999997</v>
      </c>
      <c r="N140" s="72">
        <v>33.430129999999998</v>
      </c>
      <c r="O140" s="72">
        <v>33.97063</v>
      </c>
      <c r="P140" s="72">
        <v>34.633249999999997</v>
      </c>
      <c r="Q140" s="72">
        <v>35.914299999999997</v>
      </c>
      <c r="R140" s="72">
        <v>37.09075</v>
      </c>
      <c r="S140" s="73">
        <v>37.656970000000001</v>
      </c>
      <c r="T140" s="73">
        <v>319.10455000000002</v>
      </c>
    </row>
    <row r="141" spans="1:20" s="63" customFormat="1" ht="18" customHeight="1" x14ac:dyDescent="0.2">
      <c r="A141" s="28" t="s">
        <v>247</v>
      </c>
      <c r="B141" s="67"/>
      <c r="C141" s="102"/>
      <c r="D141" s="68"/>
      <c r="E141" s="105"/>
      <c r="F141" s="68"/>
      <c r="G141" s="105"/>
      <c r="H141" s="108"/>
      <c r="I141" s="68" t="s">
        <v>228</v>
      </c>
      <c r="J141" s="72">
        <f t="shared" ref="J141:T141" si="21">SUMIF($I139:$I140,"Interest",J139:J140)+SUMIF($I139:$I140,"Depreciation",J139:J140)+SUMIF($I139:$I140,"Operating Costs",J139:J140)+SUMIF($I139:$I140,"Allocations",J139:J140)</f>
        <v>219.32038</v>
      </c>
      <c r="K141" s="72">
        <f t="shared" si="21"/>
        <v>241.60487000000001</v>
      </c>
      <c r="L141" s="72">
        <f t="shared" si="21"/>
        <v>249.03313</v>
      </c>
      <c r="M141" s="72">
        <f t="shared" si="21"/>
        <v>261.39443</v>
      </c>
      <c r="N141" s="72">
        <f t="shared" si="21"/>
        <v>270.20961</v>
      </c>
      <c r="O141" s="72">
        <f t="shared" si="21"/>
        <v>275.51249999999999</v>
      </c>
      <c r="P141" s="72">
        <f t="shared" si="21"/>
        <v>283.29048</v>
      </c>
      <c r="Q141" s="72">
        <f t="shared" si="21"/>
        <v>293.98964999999998</v>
      </c>
      <c r="R141" s="72">
        <f t="shared" si="21"/>
        <v>302.83077000000003</v>
      </c>
      <c r="S141" s="72">
        <f t="shared" si="21"/>
        <v>308.85100999999997</v>
      </c>
      <c r="T141" s="73">
        <f t="shared" si="21"/>
        <v>2706.03683</v>
      </c>
    </row>
    <row r="142" spans="1:20" ht="5.25" customHeight="1" x14ac:dyDescent="0.2">
      <c r="A142" s="28" t="s">
        <v>242</v>
      </c>
      <c r="B142" s="74"/>
      <c r="C142" s="103"/>
      <c r="D142" s="75"/>
      <c r="E142" s="106"/>
      <c r="F142" s="75"/>
      <c r="G142" s="106"/>
      <c r="H142" s="109"/>
      <c r="I142" s="75"/>
      <c r="J142" s="76"/>
      <c r="K142" s="76"/>
      <c r="L142" s="76"/>
      <c r="M142" s="76"/>
      <c r="N142" s="76"/>
      <c r="O142" s="76"/>
      <c r="P142" s="76"/>
      <c r="Q142" s="76"/>
      <c r="R142" s="76"/>
      <c r="S142" s="77"/>
      <c r="T142" s="77"/>
    </row>
    <row r="143" spans="1:20" s="63" customFormat="1" ht="18" customHeight="1" thickBot="1" x14ac:dyDescent="0.3">
      <c r="A143" s="64" t="s">
        <v>246</v>
      </c>
      <c r="B143" s="78"/>
      <c r="C143" s="79"/>
      <c r="D143" s="79"/>
      <c r="E143" s="80"/>
      <c r="F143" s="78" t="s">
        <v>323</v>
      </c>
      <c r="G143" s="79"/>
      <c r="H143" s="79"/>
      <c r="I143" s="79"/>
      <c r="J143" s="81">
        <v>219.32038</v>
      </c>
      <c r="K143" s="81">
        <v>241.60487000000001</v>
      </c>
      <c r="L143" s="81">
        <v>249.03313</v>
      </c>
      <c r="M143" s="81">
        <v>261.39443</v>
      </c>
      <c r="N143" s="81">
        <v>270.20961</v>
      </c>
      <c r="O143" s="81">
        <v>275.51249999999999</v>
      </c>
      <c r="P143" s="81">
        <v>283.29048</v>
      </c>
      <c r="Q143" s="81">
        <v>293.98964999999998</v>
      </c>
      <c r="R143" s="81">
        <v>302.83076999999997</v>
      </c>
      <c r="S143" s="81">
        <v>308.85100999999997</v>
      </c>
      <c r="T143" s="82">
        <v>2706.03683</v>
      </c>
    </row>
    <row r="144" spans="1:20" s="63" customFormat="1" ht="18" customHeight="1" x14ac:dyDescent="0.25">
      <c r="A144" s="64" t="s">
        <v>246</v>
      </c>
      <c r="B144" s="67"/>
      <c r="C144" s="101" t="s">
        <v>316</v>
      </c>
      <c r="D144" s="68"/>
      <c r="E144" s="104" t="s">
        <v>317</v>
      </c>
      <c r="F144" s="68"/>
      <c r="G144" s="104" t="s">
        <v>324</v>
      </c>
      <c r="H144" s="107" t="s">
        <v>325</v>
      </c>
      <c r="I144" s="69" t="s">
        <v>226</v>
      </c>
      <c r="J144" s="70">
        <v>-46.313960000000002</v>
      </c>
      <c r="K144" s="70">
        <v>-47.703420000000001</v>
      </c>
      <c r="L144" s="70">
        <v>-49.134520000000002</v>
      </c>
      <c r="M144" s="70">
        <v>-50.11721</v>
      </c>
      <c r="N144" s="70">
        <v>-51.620750000000001</v>
      </c>
      <c r="O144" s="70">
        <v>-52.653179999999999</v>
      </c>
      <c r="P144" s="70">
        <v>-54.232770000000002</v>
      </c>
      <c r="Q144" s="70">
        <v>-55.859729999999999</v>
      </c>
      <c r="R144" s="70">
        <v>-57.535519999999998</v>
      </c>
      <c r="S144" s="71">
        <v>-58.686230000000002</v>
      </c>
      <c r="T144" s="71">
        <v>-523.85729000000003</v>
      </c>
    </row>
    <row r="145" spans="1:20" s="63" customFormat="1" hidden="1" x14ac:dyDescent="0.2">
      <c r="A145" s="28" t="s">
        <v>248</v>
      </c>
      <c r="B145" s="67"/>
      <c r="C145" s="102" t="s">
        <v>316</v>
      </c>
      <c r="D145" s="68"/>
      <c r="E145" s="110" t="s">
        <v>317</v>
      </c>
      <c r="F145" s="68"/>
      <c r="G145" s="110" t="s">
        <v>324</v>
      </c>
      <c r="H145" s="108" t="s">
        <v>325</v>
      </c>
      <c r="I145" s="68" t="s">
        <v>228</v>
      </c>
      <c r="J145" s="72">
        <v>1092.8610000000001</v>
      </c>
      <c r="K145" s="72">
        <v>1137.5</v>
      </c>
      <c r="L145" s="72">
        <v>1160.8779300000001</v>
      </c>
      <c r="M145" s="72">
        <v>1190.3354899999999</v>
      </c>
      <c r="N145" s="72">
        <v>1244.4022299999999</v>
      </c>
      <c r="O145" s="72">
        <v>1280.76522</v>
      </c>
      <c r="P145" s="72">
        <v>1315.7035000000001</v>
      </c>
      <c r="Q145" s="72">
        <v>1349.4681800000001</v>
      </c>
      <c r="R145" s="72">
        <v>1386.3449900000001</v>
      </c>
      <c r="S145" s="73">
        <v>1391.74783</v>
      </c>
      <c r="T145" s="73">
        <v>12550.006369999999</v>
      </c>
    </row>
    <row r="146" spans="1:20" s="63" customFormat="1" hidden="1" x14ac:dyDescent="0.2">
      <c r="A146" s="28" t="s">
        <v>241</v>
      </c>
      <c r="B146" s="67"/>
      <c r="C146" s="102" t="s">
        <v>316</v>
      </c>
      <c r="D146" s="68"/>
      <c r="E146" s="110" t="s">
        <v>317</v>
      </c>
      <c r="F146" s="68"/>
      <c r="G146" s="110" t="s">
        <v>324</v>
      </c>
      <c r="H146" s="108" t="s">
        <v>325</v>
      </c>
      <c r="I146" s="68" t="s">
        <v>229</v>
      </c>
      <c r="J146" s="72">
        <v>323.16876999999999</v>
      </c>
      <c r="K146" s="72">
        <v>312.24790999999999</v>
      </c>
      <c r="L146" s="72">
        <v>313.23743999999999</v>
      </c>
      <c r="M146" s="72">
        <v>408.01371999999998</v>
      </c>
      <c r="N146" s="72">
        <v>431.32745999999997</v>
      </c>
      <c r="O146" s="72">
        <v>444.19529999999997</v>
      </c>
      <c r="P146" s="72">
        <v>453.23986000000002</v>
      </c>
      <c r="Q146" s="72">
        <v>467.87736999999998</v>
      </c>
      <c r="R146" s="72">
        <v>483.3048</v>
      </c>
      <c r="S146" s="73">
        <v>479.97597000000002</v>
      </c>
      <c r="T146" s="73">
        <v>4116.5886</v>
      </c>
    </row>
    <row r="147" spans="1:20" s="63" customFormat="1" hidden="1" x14ac:dyDescent="0.2">
      <c r="A147" s="28" t="s">
        <v>242</v>
      </c>
      <c r="B147" s="67"/>
      <c r="C147" s="102" t="s">
        <v>316</v>
      </c>
      <c r="D147" s="68"/>
      <c r="E147" s="110" t="s">
        <v>317</v>
      </c>
      <c r="F147" s="68"/>
      <c r="G147" s="110" t="s">
        <v>324</v>
      </c>
      <c r="H147" s="108" t="s">
        <v>325</v>
      </c>
      <c r="I147" s="68" t="s">
        <v>230</v>
      </c>
      <c r="J147" s="72">
        <v>1.8715299999999999</v>
      </c>
      <c r="K147" s="72">
        <v>2.7763300000000002</v>
      </c>
      <c r="L147" s="72">
        <v>3.5810300000000002</v>
      </c>
      <c r="M147" s="72">
        <v>3.9519600000000001</v>
      </c>
      <c r="N147" s="72">
        <v>4.5225900000000001</v>
      </c>
      <c r="O147" s="72">
        <v>4.6960699999999997</v>
      </c>
      <c r="P147" s="72">
        <v>4.3972899999999999</v>
      </c>
      <c r="Q147" s="72">
        <v>4.0902200000000004</v>
      </c>
      <c r="R147" s="72">
        <v>3.7383899999999999</v>
      </c>
      <c r="S147" s="73">
        <v>3.3855499999999998</v>
      </c>
      <c r="T147" s="73">
        <v>37.010959999999997</v>
      </c>
    </row>
    <row r="148" spans="1:20" s="63" customFormat="1" hidden="1" x14ac:dyDescent="0.2">
      <c r="A148" s="28" t="s">
        <v>243</v>
      </c>
      <c r="B148" s="67"/>
      <c r="C148" s="102" t="s">
        <v>316</v>
      </c>
      <c r="D148" s="68"/>
      <c r="E148" s="110" t="s">
        <v>317</v>
      </c>
      <c r="F148" s="68"/>
      <c r="G148" s="110" t="s">
        <v>324</v>
      </c>
      <c r="H148" s="108" t="s">
        <v>325</v>
      </c>
      <c r="I148" s="68" t="s">
        <v>231</v>
      </c>
      <c r="J148" s="72">
        <v>60.009279999999997</v>
      </c>
      <c r="K148" s="72">
        <v>58.717570000000002</v>
      </c>
      <c r="L148" s="72">
        <v>50.384219999999999</v>
      </c>
      <c r="M148" s="72">
        <v>45.704990000000002</v>
      </c>
      <c r="N148" s="72">
        <v>36.717129999999997</v>
      </c>
      <c r="O148" s="72">
        <v>37.451479999999997</v>
      </c>
      <c r="P148" s="72">
        <v>38.575020000000002</v>
      </c>
      <c r="Q148" s="72">
        <v>31.92925</v>
      </c>
      <c r="R148" s="72">
        <v>15.60981</v>
      </c>
      <c r="S148" s="73">
        <v>7.1685299999999996</v>
      </c>
      <c r="T148" s="73">
        <v>382.26728000000003</v>
      </c>
    </row>
    <row r="149" spans="1:20" s="63" customFormat="1" ht="18" customHeight="1" x14ac:dyDescent="0.2">
      <c r="A149" s="28" t="s">
        <v>247</v>
      </c>
      <c r="B149" s="67"/>
      <c r="C149" s="102"/>
      <c r="D149" s="68"/>
      <c r="E149" s="105"/>
      <c r="F149" s="68"/>
      <c r="G149" s="105"/>
      <c r="H149" s="108"/>
      <c r="I149" s="68" t="s">
        <v>228</v>
      </c>
      <c r="J149" s="72">
        <f t="shared" ref="J149:T149" si="22">SUMIF($I144:$I148,"Interest",J144:J148)+SUMIF($I144:$I148,"Depreciation",J144:J148)+SUMIF($I144:$I148,"Operating Costs",J144:J148)+SUMIF($I144:$I148,"Allocations",J144:J148)</f>
        <v>1477.91058</v>
      </c>
      <c r="K149" s="72">
        <f t="shared" si="22"/>
        <v>1511.24181</v>
      </c>
      <c r="L149" s="72">
        <f t="shared" si="22"/>
        <v>1528.0806200000002</v>
      </c>
      <c r="M149" s="72">
        <f t="shared" si="22"/>
        <v>1648.0061599999999</v>
      </c>
      <c r="N149" s="72">
        <f t="shared" si="22"/>
        <v>1716.9694099999999</v>
      </c>
      <c r="O149" s="72">
        <f t="shared" si="22"/>
        <v>1767.1080699999998</v>
      </c>
      <c r="P149" s="72">
        <f t="shared" si="22"/>
        <v>1811.9156700000003</v>
      </c>
      <c r="Q149" s="72">
        <f t="shared" si="22"/>
        <v>1853.36502</v>
      </c>
      <c r="R149" s="72">
        <f t="shared" si="22"/>
        <v>1888.9979899999998</v>
      </c>
      <c r="S149" s="72">
        <f t="shared" si="22"/>
        <v>1882.2778800000001</v>
      </c>
      <c r="T149" s="73">
        <f t="shared" si="22"/>
        <v>17085.873209999998</v>
      </c>
    </row>
    <row r="150" spans="1:20" ht="5.25" customHeight="1" x14ac:dyDescent="0.2">
      <c r="A150" s="28" t="s">
        <v>242</v>
      </c>
      <c r="B150" s="74"/>
      <c r="C150" s="103"/>
      <c r="D150" s="75"/>
      <c r="E150" s="106"/>
      <c r="F150" s="75"/>
      <c r="G150" s="106"/>
      <c r="H150" s="109"/>
      <c r="I150" s="75"/>
      <c r="J150" s="76"/>
      <c r="K150" s="76"/>
      <c r="L150" s="76"/>
      <c r="M150" s="76"/>
      <c r="N150" s="76"/>
      <c r="O150" s="76"/>
      <c r="P150" s="76"/>
      <c r="Q150" s="76"/>
      <c r="R150" s="76"/>
      <c r="S150" s="77"/>
      <c r="T150" s="77"/>
    </row>
    <row r="151" spans="1:20" s="63" customFormat="1" ht="18" customHeight="1" thickBot="1" x14ac:dyDescent="0.3">
      <c r="A151" s="64" t="s">
        <v>246</v>
      </c>
      <c r="B151" s="78"/>
      <c r="C151" s="79"/>
      <c r="D151" s="79"/>
      <c r="E151" s="80"/>
      <c r="F151" s="78" t="s">
        <v>326</v>
      </c>
      <c r="G151" s="79"/>
      <c r="H151" s="79"/>
      <c r="I151" s="79"/>
      <c r="J151" s="81">
        <v>1431.59662</v>
      </c>
      <c r="K151" s="81">
        <v>1463.5383899999999</v>
      </c>
      <c r="L151" s="81">
        <v>1478.9460999999999</v>
      </c>
      <c r="M151" s="81">
        <v>1597.88895</v>
      </c>
      <c r="N151" s="81">
        <v>1665.3486600000001</v>
      </c>
      <c r="O151" s="81">
        <v>1714.45489</v>
      </c>
      <c r="P151" s="81">
        <v>1757.6829</v>
      </c>
      <c r="Q151" s="81">
        <v>1797.5052900000001</v>
      </c>
      <c r="R151" s="81">
        <v>1831.4624699999999</v>
      </c>
      <c r="S151" s="81">
        <v>1823.5916500000001</v>
      </c>
      <c r="T151" s="82">
        <v>16562.015920000002</v>
      </c>
    </row>
    <row r="152" spans="1:20" s="63" customFormat="1" ht="18" customHeight="1" x14ac:dyDescent="0.25">
      <c r="A152" s="64" t="s">
        <v>246</v>
      </c>
      <c r="B152" s="67"/>
      <c r="C152" s="101" t="s">
        <v>316</v>
      </c>
      <c r="D152" s="68"/>
      <c r="E152" s="104" t="s">
        <v>317</v>
      </c>
      <c r="F152" s="68"/>
      <c r="G152" s="104" t="s">
        <v>327</v>
      </c>
      <c r="H152" s="107" t="s">
        <v>328</v>
      </c>
      <c r="I152" s="69" t="s">
        <v>226</v>
      </c>
      <c r="J152" s="70">
        <v>-36.203000000000003</v>
      </c>
      <c r="K152" s="70">
        <v>-37.289090000000002</v>
      </c>
      <c r="L152" s="70">
        <v>-38.407760000000003</v>
      </c>
      <c r="M152" s="70">
        <v>-39.175919999999998</v>
      </c>
      <c r="N152" s="70">
        <v>-40.351210000000002</v>
      </c>
      <c r="O152" s="70">
        <v>-41.158250000000002</v>
      </c>
      <c r="P152" s="70">
        <v>-42.392989999999998</v>
      </c>
      <c r="Q152" s="70">
        <v>-43.664769999999997</v>
      </c>
      <c r="R152" s="70">
        <v>-44.974699999999999</v>
      </c>
      <c r="S152" s="71">
        <v>-45.874200000000002</v>
      </c>
      <c r="T152" s="71">
        <v>-409.49189000000001</v>
      </c>
    </row>
    <row r="153" spans="1:20" s="63" customFormat="1" hidden="1" x14ac:dyDescent="0.2">
      <c r="A153" s="28" t="s">
        <v>248</v>
      </c>
      <c r="B153" s="67"/>
      <c r="C153" s="102" t="s">
        <v>316</v>
      </c>
      <c r="D153" s="68"/>
      <c r="E153" s="110" t="s">
        <v>317</v>
      </c>
      <c r="F153" s="68"/>
      <c r="G153" s="110" t="s">
        <v>327</v>
      </c>
      <c r="H153" s="108" t="s">
        <v>328</v>
      </c>
      <c r="I153" s="68" t="s">
        <v>228</v>
      </c>
      <c r="J153" s="72">
        <v>991.19651999999996</v>
      </c>
      <c r="K153" s="72">
        <v>1043.2091</v>
      </c>
      <c r="L153" s="72">
        <v>1082.1257000000001</v>
      </c>
      <c r="M153" s="72">
        <v>1115.3833099999999</v>
      </c>
      <c r="N153" s="72">
        <v>1153.75191</v>
      </c>
      <c r="O153" s="72">
        <v>1182.7515000000001</v>
      </c>
      <c r="P153" s="72">
        <v>1215.3186000000001</v>
      </c>
      <c r="Q153" s="72">
        <v>1270.21471</v>
      </c>
      <c r="R153" s="72">
        <v>1312.2559900000001</v>
      </c>
      <c r="S153" s="73">
        <v>1340.3577700000001</v>
      </c>
      <c r="T153" s="73">
        <v>11706.56511</v>
      </c>
    </row>
    <row r="154" spans="1:20" s="63" customFormat="1" hidden="1" x14ac:dyDescent="0.2">
      <c r="A154" s="28" t="s">
        <v>241</v>
      </c>
      <c r="B154" s="67"/>
      <c r="C154" s="102" t="s">
        <v>316</v>
      </c>
      <c r="D154" s="68"/>
      <c r="E154" s="110" t="s">
        <v>317</v>
      </c>
      <c r="F154" s="68"/>
      <c r="G154" s="110" t="s">
        <v>327</v>
      </c>
      <c r="H154" s="108" t="s">
        <v>328</v>
      </c>
      <c r="I154" s="68" t="s">
        <v>229</v>
      </c>
      <c r="J154" s="72">
        <v>189.42607000000001</v>
      </c>
      <c r="K154" s="72">
        <v>188.75855000000001</v>
      </c>
      <c r="L154" s="72">
        <v>192.40380999999999</v>
      </c>
      <c r="M154" s="72">
        <v>240.19622000000001</v>
      </c>
      <c r="N154" s="72">
        <v>248.12806</v>
      </c>
      <c r="O154" s="72">
        <v>250.93886000000001</v>
      </c>
      <c r="P154" s="72">
        <v>253.26322999999999</v>
      </c>
      <c r="Q154" s="72">
        <v>261.18248</v>
      </c>
      <c r="R154" s="72">
        <v>269.21845000000002</v>
      </c>
      <c r="S154" s="73">
        <v>273.59071</v>
      </c>
      <c r="T154" s="73">
        <v>2367.10644</v>
      </c>
    </row>
    <row r="155" spans="1:20" s="63" customFormat="1" hidden="1" x14ac:dyDescent="0.2">
      <c r="A155" s="28" t="s">
        <v>242</v>
      </c>
      <c r="B155" s="67"/>
      <c r="C155" s="102" t="s">
        <v>316</v>
      </c>
      <c r="D155" s="68"/>
      <c r="E155" s="110" t="s">
        <v>317</v>
      </c>
      <c r="F155" s="68"/>
      <c r="G155" s="110" t="s">
        <v>327</v>
      </c>
      <c r="H155" s="108" t="s">
        <v>328</v>
      </c>
      <c r="I155" s="68" t="s">
        <v>230</v>
      </c>
      <c r="J155" s="72">
        <v>27.808720000000001</v>
      </c>
      <c r="K155" s="72">
        <v>41.253079999999997</v>
      </c>
      <c r="L155" s="72">
        <v>53.209919999999997</v>
      </c>
      <c r="M155" s="72">
        <v>58.721469999999997</v>
      </c>
      <c r="N155" s="72">
        <v>67.200360000000003</v>
      </c>
      <c r="O155" s="72">
        <v>69.778109999999998</v>
      </c>
      <c r="P155" s="72">
        <v>65.338610000000003</v>
      </c>
      <c r="Q155" s="72">
        <v>60.775910000000003</v>
      </c>
      <c r="R155" s="72">
        <v>55.548099999999998</v>
      </c>
      <c r="S155" s="73">
        <v>50.30538</v>
      </c>
      <c r="T155" s="73">
        <v>549.93966</v>
      </c>
    </row>
    <row r="156" spans="1:20" s="63" customFormat="1" hidden="1" x14ac:dyDescent="0.2">
      <c r="A156" s="28" t="s">
        <v>243</v>
      </c>
      <c r="B156" s="67"/>
      <c r="C156" s="102" t="s">
        <v>316</v>
      </c>
      <c r="D156" s="68"/>
      <c r="E156" s="110" t="s">
        <v>317</v>
      </c>
      <c r="F156" s="68"/>
      <c r="G156" s="110" t="s">
        <v>327</v>
      </c>
      <c r="H156" s="108" t="s">
        <v>328</v>
      </c>
      <c r="I156" s="68" t="s">
        <v>231</v>
      </c>
      <c r="J156" s="72">
        <v>662.87366999999995</v>
      </c>
      <c r="K156" s="72">
        <v>917.66521999999998</v>
      </c>
      <c r="L156" s="72">
        <v>1121.91551</v>
      </c>
      <c r="M156" s="72">
        <v>1204.61481</v>
      </c>
      <c r="N156" s="72">
        <v>1312.5537300000001</v>
      </c>
      <c r="O156" s="72">
        <v>1414.7180599999999</v>
      </c>
      <c r="P156" s="72">
        <v>1709.9652599999999</v>
      </c>
      <c r="Q156" s="72">
        <v>1918.7844299999999</v>
      </c>
      <c r="R156" s="72">
        <v>2030.1251099999999</v>
      </c>
      <c r="S156" s="73">
        <v>2144.1046799999999</v>
      </c>
      <c r="T156" s="73">
        <v>14437.32048</v>
      </c>
    </row>
    <row r="157" spans="1:20" s="63" customFormat="1" ht="18" customHeight="1" x14ac:dyDescent="0.2">
      <c r="A157" s="28" t="s">
        <v>247</v>
      </c>
      <c r="B157" s="67"/>
      <c r="C157" s="102"/>
      <c r="D157" s="68"/>
      <c r="E157" s="105"/>
      <c r="F157" s="68"/>
      <c r="G157" s="105"/>
      <c r="H157" s="108"/>
      <c r="I157" s="68" t="s">
        <v>228</v>
      </c>
      <c r="J157" s="72">
        <f t="shared" ref="J157:T157" si="23">SUMIF($I152:$I156,"Interest",J152:J156)+SUMIF($I152:$I156,"Depreciation",J152:J156)+SUMIF($I152:$I156,"Operating Costs",J152:J156)+SUMIF($I152:$I156,"Allocations",J152:J156)</f>
        <v>1871.3049799999999</v>
      </c>
      <c r="K157" s="72">
        <f t="shared" si="23"/>
        <v>2190.8859499999999</v>
      </c>
      <c r="L157" s="72">
        <f t="shared" si="23"/>
        <v>2449.6549399999999</v>
      </c>
      <c r="M157" s="72">
        <f t="shared" si="23"/>
        <v>2618.9158099999995</v>
      </c>
      <c r="N157" s="72">
        <f t="shared" si="23"/>
        <v>2781.6340600000003</v>
      </c>
      <c r="O157" s="72">
        <f t="shared" si="23"/>
        <v>2918.1865299999999</v>
      </c>
      <c r="P157" s="72">
        <f t="shared" si="23"/>
        <v>3243.8857000000003</v>
      </c>
      <c r="Q157" s="72">
        <f t="shared" si="23"/>
        <v>3510.9575300000001</v>
      </c>
      <c r="R157" s="72">
        <f t="shared" si="23"/>
        <v>3667.1476499999999</v>
      </c>
      <c r="S157" s="72">
        <f t="shared" si="23"/>
        <v>3808.3585399999997</v>
      </c>
      <c r="T157" s="73">
        <f t="shared" si="23"/>
        <v>29060.931690000001</v>
      </c>
    </row>
    <row r="158" spans="1:20" ht="5.25" customHeight="1" x14ac:dyDescent="0.2">
      <c r="A158" s="28" t="s">
        <v>242</v>
      </c>
      <c r="B158" s="74"/>
      <c r="C158" s="103"/>
      <c r="D158" s="75"/>
      <c r="E158" s="106"/>
      <c r="F158" s="75"/>
      <c r="G158" s="106"/>
      <c r="H158" s="109"/>
      <c r="I158" s="75"/>
      <c r="J158" s="76"/>
      <c r="K158" s="76"/>
      <c r="L158" s="76"/>
      <c r="M158" s="76"/>
      <c r="N158" s="76"/>
      <c r="O158" s="76"/>
      <c r="P158" s="76"/>
      <c r="Q158" s="76"/>
      <c r="R158" s="76"/>
      <c r="S158" s="77"/>
      <c r="T158" s="77"/>
    </row>
    <row r="159" spans="1:20" s="63" customFormat="1" ht="18" customHeight="1" thickBot="1" x14ac:dyDescent="0.3">
      <c r="A159" s="64" t="s">
        <v>246</v>
      </c>
      <c r="B159" s="78"/>
      <c r="C159" s="79"/>
      <c r="D159" s="79"/>
      <c r="E159" s="80"/>
      <c r="F159" s="78" t="s">
        <v>329</v>
      </c>
      <c r="G159" s="79"/>
      <c r="H159" s="79"/>
      <c r="I159" s="79"/>
      <c r="J159" s="81">
        <v>1835.1019799999999</v>
      </c>
      <c r="K159" s="81">
        <v>2153.5968600000001</v>
      </c>
      <c r="L159" s="81">
        <v>2411.2471799999998</v>
      </c>
      <c r="M159" s="81">
        <v>2579.7398899999998</v>
      </c>
      <c r="N159" s="81">
        <v>2741.2828500000001</v>
      </c>
      <c r="O159" s="81">
        <v>2877.02828</v>
      </c>
      <c r="P159" s="81">
        <v>3201.49271</v>
      </c>
      <c r="Q159" s="81">
        <v>3467.2927599999998</v>
      </c>
      <c r="R159" s="81">
        <v>3622.1729500000001</v>
      </c>
      <c r="S159" s="81">
        <v>3762.48434</v>
      </c>
      <c r="T159" s="82">
        <v>28651.4398</v>
      </c>
    </row>
    <row r="160" spans="1:20" s="63" customFormat="1" ht="18" customHeight="1" x14ac:dyDescent="0.25">
      <c r="A160" s="64" t="s">
        <v>246</v>
      </c>
      <c r="B160" s="67"/>
      <c r="C160" s="101" t="s">
        <v>316</v>
      </c>
      <c r="D160" s="68"/>
      <c r="E160" s="104" t="s">
        <v>317</v>
      </c>
      <c r="F160" s="68"/>
      <c r="G160" s="104" t="s">
        <v>330</v>
      </c>
      <c r="H160" s="107" t="s">
        <v>331</v>
      </c>
      <c r="I160" s="69" t="s">
        <v>226</v>
      </c>
      <c r="J160" s="70">
        <v>-319.56400000000002</v>
      </c>
      <c r="K160" s="70">
        <v>-329.15091999999999</v>
      </c>
      <c r="L160" s="70">
        <v>-339.02544</v>
      </c>
      <c r="M160" s="70">
        <v>-340.39535999999998</v>
      </c>
      <c r="N160" s="70">
        <v>-350.60737</v>
      </c>
      <c r="O160" s="70">
        <v>-368.98836999999997</v>
      </c>
      <c r="P160" s="70">
        <v>-380.05795000000001</v>
      </c>
      <c r="Q160" s="70">
        <v>-391.45956999999999</v>
      </c>
      <c r="R160" s="70">
        <v>-403.20326</v>
      </c>
      <c r="S160" s="71">
        <v>-411.26738</v>
      </c>
      <c r="T160" s="71">
        <v>-3633.7196199999998</v>
      </c>
    </row>
    <row r="161" spans="1:20" s="63" customFormat="1" hidden="1" x14ac:dyDescent="0.2">
      <c r="A161" s="28" t="s">
        <v>248</v>
      </c>
      <c r="B161" s="67"/>
      <c r="C161" s="102" t="s">
        <v>316</v>
      </c>
      <c r="D161" s="68"/>
      <c r="E161" s="110" t="s">
        <v>317</v>
      </c>
      <c r="F161" s="68"/>
      <c r="G161" s="110" t="s">
        <v>330</v>
      </c>
      <c r="H161" s="108" t="s">
        <v>331</v>
      </c>
      <c r="I161" s="68" t="s">
        <v>228</v>
      </c>
      <c r="J161" s="72">
        <v>694.82817999999997</v>
      </c>
      <c r="K161" s="72">
        <v>723.49545999999998</v>
      </c>
      <c r="L161" s="72">
        <v>727.50007000000005</v>
      </c>
      <c r="M161" s="72">
        <v>750.83779000000004</v>
      </c>
      <c r="N161" s="72">
        <v>746.60317999999995</v>
      </c>
      <c r="O161" s="72">
        <v>781.40589</v>
      </c>
      <c r="P161" s="72">
        <v>797.33531000000005</v>
      </c>
      <c r="Q161" s="72">
        <v>867.27057000000002</v>
      </c>
      <c r="R161" s="72">
        <v>895.29240000000004</v>
      </c>
      <c r="S161" s="73">
        <v>914.06138999999996</v>
      </c>
      <c r="T161" s="73">
        <v>7898.6302400000004</v>
      </c>
    </row>
    <row r="162" spans="1:20" s="63" customFormat="1" hidden="1" x14ac:dyDescent="0.2">
      <c r="A162" s="28" t="s">
        <v>241</v>
      </c>
      <c r="B162" s="67"/>
      <c r="C162" s="102" t="s">
        <v>316</v>
      </c>
      <c r="D162" s="68"/>
      <c r="E162" s="110" t="s">
        <v>317</v>
      </c>
      <c r="F162" s="68"/>
      <c r="G162" s="110" t="s">
        <v>330</v>
      </c>
      <c r="H162" s="108" t="s">
        <v>331</v>
      </c>
      <c r="I162" s="68" t="s">
        <v>229</v>
      </c>
      <c r="J162" s="72">
        <v>109.37569999999999</v>
      </c>
      <c r="K162" s="72">
        <v>109.17668999999999</v>
      </c>
      <c r="L162" s="72">
        <v>110.07509</v>
      </c>
      <c r="M162" s="72">
        <v>136.24084999999999</v>
      </c>
      <c r="N162" s="72">
        <v>138.13891000000001</v>
      </c>
      <c r="O162" s="72">
        <v>140.82436000000001</v>
      </c>
      <c r="P162" s="72">
        <v>141.21124</v>
      </c>
      <c r="Q162" s="72">
        <v>148.89605</v>
      </c>
      <c r="R162" s="72">
        <v>153.34190000000001</v>
      </c>
      <c r="S162" s="73">
        <v>155.72402</v>
      </c>
      <c r="T162" s="73">
        <v>1343.0048099999999</v>
      </c>
    </row>
    <row r="163" spans="1:20" s="63" customFormat="1" hidden="1" x14ac:dyDescent="0.2">
      <c r="A163" s="28" t="s">
        <v>242</v>
      </c>
      <c r="B163" s="67"/>
      <c r="C163" s="102" t="s">
        <v>316</v>
      </c>
      <c r="D163" s="68"/>
      <c r="E163" s="110" t="s">
        <v>317</v>
      </c>
      <c r="F163" s="68"/>
      <c r="G163" s="110" t="s">
        <v>330</v>
      </c>
      <c r="H163" s="108" t="s">
        <v>331</v>
      </c>
      <c r="I163" s="68" t="s">
        <v>230</v>
      </c>
      <c r="J163" s="72">
        <v>45.256619999999998</v>
      </c>
      <c r="K163" s="72">
        <v>67.136309999999995</v>
      </c>
      <c r="L163" s="72">
        <v>86.595169999999996</v>
      </c>
      <c r="M163" s="72">
        <v>95.564819999999997</v>
      </c>
      <c r="N163" s="72">
        <v>109.36357</v>
      </c>
      <c r="O163" s="72">
        <v>113.55867000000001</v>
      </c>
      <c r="P163" s="72">
        <v>106.33371</v>
      </c>
      <c r="Q163" s="72">
        <v>98.908259999999999</v>
      </c>
      <c r="R163" s="72">
        <v>90.400390000000002</v>
      </c>
      <c r="S163" s="73">
        <v>81.868250000000003</v>
      </c>
      <c r="T163" s="73">
        <v>894.98577</v>
      </c>
    </row>
    <row r="164" spans="1:20" s="63" customFormat="1" hidden="1" x14ac:dyDescent="0.2">
      <c r="A164" s="28" t="s">
        <v>243</v>
      </c>
      <c r="B164" s="67"/>
      <c r="C164" s="102" t="s">
        <v>316</v>
      </c>
      <c r="D164" s="68"/>
      <c r="E164" s="110" t="s">
        <v>317</v>
      </c>
      <c r="F164" s="68"/>
      <c r="G164" s="110" t="s">
        <v>330</v>
      </c>
      <c r="H164" s="108" t="s">
        <v>331</v>
      </c>
      <c r="I164" s="68" t="s">
        <v>231</v>
      </c>
      <c r="J164" s="72">
        <v>774.81922999999995</v>
      </c>
      <c r="K164" s="72">
        <v>834.40124000000003</v>
      </c>
      <c r="L164" s="72">
        <v>890.63720000000001</v>
      </c>
      <c r="M164" s="72">
        <v>942.46290999999997</v>
      </c>
      <c r="N164" s="72">
        <v>973.46861999999999</v>
      </c>
      <c r="O164" s="72">
        <v>1000.9911499999999</v>
      </c>
      <c r="P164" s="72">
        <v>1056.5044499999999</v>
      </c>
      <c r="Q164" s="72">
        <v>1061.51289</v>
      </c>
      <c r="R164" s="72">
        <v>1061.4400800000001</v>
      </c>
      <c r="S164" s="73">
        <v>1077.8155300000001</v>
      </c>
      <c r="T164" s="73">
        <v>9674.0532999999996</v>
      </c>
    </row>
    <row r="165" spans="1:20" s="63" customFormat="1" ht="18" customHeight="1" x14ac:dyDescent="0.2">
      <c r="A165" s="28" t="s">
        <v>247</v>
      </c>
      <c r="B165" s="67"/>
      <c r="C165" s="102"/>
      <c r="D165" s="68"/>
      <c r="E165" s="105"/>
      <c r="F165" s="68"/>
      <c r="G165" s="105"/>
      <c r="H165" s="108"/>
      <c r="I165" s="68" t="s">
        <v>228</v>
      </c>
      <c r="J165" s="72">
        <f t="shared" ref="J165:T165" si="24">SUMIF($I160:$I164,"Interest",J160:J164)+SUMIF($I160:$I164,"Depreciation",J160:J164)+SUMIF($I160:$I164,"Operating Costs",J160:J164)+SUMIF($I160:$I164,"Allocations",J160:J164)</f>
        <v>1624.27973</v>
      </c>
      <c r="K165" s="72">
        <f t="shared" si="24"/>
        <v>1734.2097000000001</v>
      </c>
      <c r="L165" s="72">
        <f t="shared" si="24"/>
        <v>1814.80753</v>
      </c>
      <c r="M165" s="72">
        <f t="shared" si="24"/>
        <v>1925.10637</v>
      </c>
      <c r="N165" s="72">
        <f t="shared" si="24"/>
        <v>1967.5742800000003</v>
      </c>
      <c r="O165" s="72">
        <f t="shared" si="24"/>
        <v>2036.78007</v>
      </c>
      <c r="P165" s="72">
        <f t="shared" si="24"/>
        <v>2101.3847099999998</v>
      </c>
      <c r="Q165" s="72">
        <f t="shared" si="24"/>
        <v>2176.5877699999996</v>
      </c>
      <c r="R165" s="72">
        <f t="shared" si="24"/>
        <v>2200.4747700000003</v>
      </c>
      <c r="S165" s="72">
        <f t="shared" si="24"/>
        <v>2229.4691900000003</v>
      </c>
      <c r="T165" s="73">
        <f t="shared" si="24"/>
        <v>19810.674119999996</v>
      </c>
    </row>
    <row r="166" spans="1:20" ht="5.25" customHeight="1" x14ac:dyDescent="0.2">
      <c r="A166" s="28" t="s">
        <v>242</v>
      </c>
      <c r="B166" s="74"/>
      <c r="C166" s="103"/>
      <c r="D166" s="75"/>
      <c r="E166" s="106"/>
      <c r="F166" s="75"/>
      <c r="G166" s="106"/>
      <c r="H166" s="109"/>
      <c r="I166" s="75"/>
      <c r="J166" s="76"/>
      <c r="K166" s="76"/>
      <c r="L166" s="76"/>
      <c r="M166" s="76"/>
      <c r="N166" s="76"/>
      <c r="O166" s="76"/>
      <c r="P166" s="76"/>
      <c r="Q166" s="76"/>
      <c r="R166" s="76"/>
      <c r="S166" s="77"/>
      <c r="T166" s="77"/>
    </row>
    <row r="167" spans="1:20" s="63" customFormat="1" ht="18" customHeight="1" thickBot="1" x14ac:dyDescent="0.3">
      <c r="A167" s="64" t="s">
        <v>246</v>
      </c>
      <c r="B167" s="78"/>
      <c r="C167" s="79"/>
      <c r="D167" s="79"/>
      <c r="E167" s="80"/>
      <c r="F167" s="78" t="s">
        <v>332</v>
      </c>
      <c r="G167" s="79"/>
      <c r="H167" s="79"/>
      <c r="I167" s="79"/>
      <c r="J167" s="81">
        <v>1304.7157299999999</v>
      </c>
      <c r="K167" s="81">
        <v>1405.0587800000001</v>
      </c>
      <c r="L167" s="81">
        <v>1475.7820899999999</v>
      </c>
      <c r="M167" s="81">
        <v>1584.71101</v>
      </c>
      <c r="N167" s="81">
        <v>1616.9669100000001</v>
      </c>
      <c r="O167" s="81">
        <v>1667.7917</v>
      </c>
      <c r="P167" s="81">
        <v>1721.3267599999999</v>
      </c>
      <c r="Q167" s="81">
        <v>1785.1282000000001</v>
      </c>
      <c r="R167" s="81">
        <v>1797.27151</v>
      </c>
      <c r="S167" s="81">
        <v>1818.20181</v>
      </c>
      <c r="T167" s="82">
        <v>16176.9545</v>
      </c>
    </row>
    <row r="168" spans="1:20" s="63" customFormat="1" ht="18" customHeight="1" x14ac:dyDescent="0.25">
      <c r="A168" s="64" t="s">
        <v>246</v>
      </c>
      <c r="B168" s="67"/>
      <c r="C168" s="101" t="s">
        <v>316</v>
      </c>
      <c r="D168" s="68"/>
      <c r="E168" s="104" t="s">
        <v>317</v>
      </c>
      <c r="F168" s="68"/>
      <c r="G168" s="104" t="s">
        <v>333</v>
      </c>
      <c r="H168" s="107" t="s">
        <v>334</v>
      </c>
      <c r="I168" s="69" t="s">
        <v>226</v>
      </c>
      <c r="J168" s="70">
        <v>-35.343000000000004</v>
      </c>
      <c r="K168" s="70">
        <v>-36.403289999999998</v>
      </c>
      <c r="L168" s="70">
        <v>-37.49539</v>
      </c>
      <c r="M168" s="70">
        <v>-38.2453</v>
      </c>
      <c r="N168" s="70">
        <v>-39.392670000000003</v>
      </c>
      <c r="O168" s="70">
        <v>-40.180540000000001</v>
      </c>
      <c r="P168" s="70">
        <v>-41.385950000000001</v>
      </c>
      <c r="Q168" s="70">
        <v>-42.627510000000001</v>
      </c>
      <c r="R168" s="70">
        <v>-43.906329999999997</v>
      </c>
      <c r="S168" s="71">
        <v>-44.784460000000003</v>
      </c>
      <c r="T168" s="71">
        <v>-399.76443999999998</v>
      </c>
    </row>
    <row r="169" spans="1:20" s="63" customFormat="1" hidden="1" x14ac:dyDescent="0.2">
      <c r="A169" s="28" t="s">
        <v>248</v>
      </c>
      <c r="B169" s="67"/>
      <c r="C169" s="102" t="s">
        <v>316</v>
      </c>
      <c r="D169" s="68"/>
      <c r="E169" s="110" t="s">
        <v>317</v>
      </c>
      <c r="F169" s="68"/>
      <c r="G169" s="110" t="s">
        <v>333</v>
      </c>
      <c r="H169" s="108" t="s">
        <v>334</v>
      </c>
      <c r="I169" s="68" t="s">
        <v>228</v>
      </c>
      <c r="J169" s="72">
        <v>1742.6923400000001</v>
      </c>
      <c r="K169" s="72">
        <v>1793.7605100000001</v>
      </c>
      <c r="L169" s="72">
        <v>1830.2851000000001</v>
      </c>
      <c r="M169" s="72">
        <v>1840.44182</v>
      </c>
      <c r="N169" s="72">
        <v>1873.5752500000001</v>
      </c>
      <c r="O169" s="72">
        <v>1906.12933</v>
      </c>
      <c r="P169" s="72">
        <v>1945.7366099999999</v>
      </c>
      <c r="Q169" s="72">
        <v>1989.85915</v>
      </c>
      <c r="R169" s="72">
        <v>2043.98576</v>
      </c>
      <c r="S169" s="73">
        <v>2100.0282099999999</v>
      </c>
      <c r="T169" s="73">
        <v>19066.49408</v>
      </c>
    </row>
    <row r="170" spans="1:20" s="63" customFormat="1" hidden="1" x14ac:dyDescent="0.2">
      <c r="A170" s="28" t="s">
        <v>241</v>
      </c>
      <c r="B170" s="67"/>
      <c r="C170" s="102" t="s">
        <v>316</v>
      </c>
      <c r="D170" s="68"/>
      <c r="E170" s="110" t="s">
        <v>317</v>
      </c>
      <c r="F170" s="68"/>
      <c r="G170" s="110" t="s">
        <v>333</v>
      </c>
      <c r="H170" s="108" t="s">
        <v>334</v>
      </c>
      <c r="I170" s="68" t="s">
        <v>229</v>
      </c>
      <c r="J170" s="72">
        <v>645.12048000000004</v>
      </c>
      <c r="K170" s="72">
        <v>625.42517999999995</v>
      </c>
      <c r="L170" s="72">
        <v>627.07394999999997</v>
      </c>
      <c r="M170" s="72">
        <v>808.97712999999999</v>
      </c>
      <c r="N170" s="72">
        <v>835.11089000000004</v>
      </c>
      <c r="O170" s="72">
        <v>848.33298000000002</v>
      </c>
      <c r="P170" s="72">
        <v>862.28751</v>
      </c>
      <c r="Q170" s="72">
        <v>887.43016999999998</v>
      </c>
      <c r="R170" s="72">
        <v>915.98095000000001</v>
      </c>
      <c r="S170" s="73">
        <v>934.63343999999995</v>
      </c>
      <c r="T170" s="73">
        <v>7990.3726800000004</v>
      </c>
    </row>
    <row r="171" spans="1:20" s="63" customFormat="1" hidden="1" x14ac:dyDescent="0.2">
      <c r="A171" s="28" t="s">
        <v>242</v>
      </c>
      <c r="B171" s="67"/>
      <c r="C171" s="102" t="s">
        <v>316</v>
      </c>
      <c r="D171" s="68"/>
      <c r="E171" s="110" t="s">
        <v>317</v>
      </c>
      <c r="F171" s="68"/>
      <c r="G171" s="110" t="s">
        <v>333</v>
      </c>
      <c r="H171" s="108" t="s">
        <v>334</v>
      </c>
      <c r="I171" s="68" t="s">
        <v>230</v>
      </c>
      <c r="J171" s="72">
        <v>1.3069</v>
      </c>
      <c r="K171" s="72">
        <v>1.9387300000000001</v>
      </c>
      <c r="L171" s="72">
        <v>2.5006599999999999</v>
      </c>
      <c r="M171" s="72">
        <v>2.7596799999999999</v>
      </c>
      <c r="N171" s="72">
        <v>3.15815</v>
      </c>
      <c r="O171" s="72">
        <v>3.2793000000000001</v>
      </c>
      <c r="P171" s="72">
        <v>3.0706600000000002</v>
      </c>
      <c r="Q171" s="72">
        <v>2.85623</v>
      </c>
      <c r="R171" s="72">
        <v>2.6105399999999999</v>
      </c>
      <c r="S171" s="73">
        <v>2.36416</v>
      </c>
      <c r="T171" s="73">
        <v>25.845009999999998</v>
      </c>
    </row>
    <row r="172" spans="1:20" s="63" customFormat="1" hidden="1" x14ac:dyDescent="0.2">
      <c r="A172" s="28" t="s">
        <v>243</v>
      </c>
      <c r="B172" s="67"/>
      <c r="C172" s="102" t="s">
        <v>316</v>
      </c>
      <c r="D172" s="68"/>
      <c r="E172" s="110" t="s">
        <v>317</v>
      </c>
      <c r="F172" s="68"/>
      <c r="G172" s="110" t="s">
        <v>333</v>
      </c>
      <c r="H172" s="108" t="s">
        <v>334</v>
      </c>
      <c r="I172" s="68" t="s">
        <v>231</v>
      </c>
      <c r="J172" s="72">
        <v>33.696730000000002</v>
      </c>
      <c r="K172" s="72">
        <v>33.856740000000002</v>
      </c>
      <c r="L172" s="72">
        <v>26.660039999999999</v>
      </c>
      <c r="M172" s="72">
        <v>26.914870000000001</v>
      </c>
      <c r="N172" s="72">
        <v>27.72232</v>
      </c>
      <c r="O172" s="72">
        <v>26.02835</v>
      </c>
      <c r="P172" s="72">
        <v>23.31954</v>
      </c>
      <c r="Q172" s="72">
        <v>23.389089999999999</v>
      </c>
      <c r="R172" s="72">
        <v>23.875599999999999</v>
      </c>
      <c r="S172" s="73">
        <v>12.94598</v>
      </c>
      <c r="T172" s="73">
        <v>258.40926000000002</v>
      </c>
    </row>
    <row r="173" spans="1:20" s="63" customFormat="1" ht="18" customHeight="1" x14ac:dyDescent="0.2">
      <c r="A173" s="28" t="s">
        <v>247</v>
      </c>
      <c r="B173" s="67"/>
      <c r="C173" s="102"/>
      <c r="D173" s="68"/>
      <c r="E173" s="105"/>
      <c r="F173" s="68"/>
      <c r="G173" s="105"/>
      <c r="H173" s="108"/>
      <c r="I173" s="68" t="s">
        <v>228</v>
      </c>
      <c r="J173" s="72">
        <f t="shared" ref="J173:T173" si="25">SUMIF($I168:$I172,"Interest",J168:J172)+SUMIF($I168:$I172,"Depreciation",J168:J172)+SUMIF($I168:$I172,"Operating Costs",J168:J172)+SUMIF($I168:$I172,"Allocations",J168:J172)</f>
        <v>2422.8164500000003</v>
      </c>
      <c r="K173" s="72">
        <f t="shared" si="25"/>
        <v>2454.9811600000003</v>
      </c>
      <c r="L173" s="72">
        <f t="shared" si="25"/>
        <v>2486.5197499999999</v>
      </c>
      <c r="M173" s="72">
        <f t="shared" si="25"/>
        <v>2679.0934999999999</v>
      </c>
      <c r="N173" s="72">
        <f t="shared" si="25"/>
        <v>2739.5666100000003</v>
      </c>
      <c r="O173" s="72">
        <f t="shared" si="25"/>
        <v>2783.7699600000001</v>
      </c>
      <c r="P173" s="72">
        <f t="shared" si="25"/>
        <v>2834.4143199999999</v>
      </c>
      <c r="Q173" s="72">
        <f t="shared" si="25"/>
        <v>2903.5346399999999</v>
      </c>
      <c r="R173" s="72">
        <f t="shared" si="25"/>
        <v>2986.4528500000001</v>
      </c>
      <c r="S173" s="72">
        <f t="shared" si="25"/>
        <v>3049.9717900000001</v>
      </c>
      <c r="T173" s="73">
        <f t="shared" si="25"/>
        <v>27341.121030000002</v>
      </c>
    </row>
    <row r="174" spans="1:20" ht="5.25" customHeight="1" x14ac:dyDescent="0.2">
      <c r="A174" s="28" t="s">
        <v>242</v>
      </c>
      <c r="B174" s="74"/>
      <c r="C174" s="103"/>
      <c r="D174" s="75"/>
      <c r="E174" s="106"/>
      <c r="F174" s="75"/>
      <c r="G174" s="106"/>
      <c r="H174" s="109"/>
      <c r="I174" s="75"/>
      <c r="J174" s="76"/>
      <c r="K174" s="76"/>
      <c r="L174" s="76"/>
      <c r="M174" s="76"/>
      <c r="N174" s="76"/>
      <c r="O174" s="76"/>
      <c r="P174" s="76"/>
      <c r="Q174" s="76"/>
      <c r="R174" s="76"/>
      <c r="S174" s="77"/>
      <c r="T174" s="77"/>
    </row>
    <row r="175" spans="1:20" s="63" customFormat="1" ht="18" customHeight="1" thickBot="1" x14ac:dyDescent="0.3">
      <c r="A175" s="64" t="s">
        <v>246</v>
      </c>
      <c r="B175" s="78"/>
      <c r="C175" s="79"/>
      <c r="D175" s="79"/>
      <c r="E175" s="80"/>
      <c r="F175" s="78" t="s">
        <v>335</v>
      </c>
      <c r="G175" s="79"/>
      <c r="H175" s="79"/>
      <c r="I175" s="79"/>
      <c r="J175" s="81">
        <v>2387.47345</v>
      </c>
      <c r="K175" s="81">
        <v>2418.5778700000001</v>
      </c>
      <c r="L175" s="81">
        <v>2449.0243599999999</v>
      </c>
      <c r="M175" s="81">
        <v>2640.8481999999999</v>
      </c>
      <c r="N175" s="81">
        <v>2700.1739400000001</v>
      </c>
      <c r="O175" s="81">
        <v>2743.5894199999998</v>
      </c>
      <c r="P175" s="81">
        <v>2793.02837</v>
      </c>
      <c r="Q175" s="81">
        <v>2860.9071300000001</v>
      </c>
      <c r="R175" s="81">
        <v>2942.5465199999999</v>
      </c>
      <c r="S175" s="81">
        <v>3005.1873300000002</v>
      </c>
      <c r="T175" s="82">
        <v>26941.356589999999</v>
      </c>
    </row>
    <row r="176" spans="1:20" s="63" customFormat="1" ht="18" customHeight="1" x14ac:dyDescent="0.25">
      <c r="A176" s="64" t="s">
        <v>246</v>
      </c>
      <c r="B176" s="67"/>
      <c r="C176" s="101" t="s">
        <v>316</v>
      </c>
      <c r="D176" s="68"/>
      <c r="E176" s="104" t="s">
        <v>317</v>
      </c>
      <c r="F176" s="68"/>
      <c r="G176" s="104" t="s">
        <v>336</v>
      </c>
      <c r="H176" s="107" t="s">
        <v>337</v>
      </c>
      <c r="I176" s="69" t="s">
        <v>226</v>
      </c>
      <c r="J176" s="70">
        <v>-155.73496</v>
      </c>
      <c r="K176" s="70">
        <v>-160.40705</v>
      </c>
      <c r="L176" s="70">
        <v>-165.21925999999999</v>
      </c>
      <c r="M176" s="70">
        <v>-168.52364</v>
      </c>
      <c r="N176" s="70">
        <v>-164.66281000000001</v>
      </c>
      <c r="O176" s="70">
        <v>-167.95613</v>
      </c>
      <c r="P176" s="70">
        <v>-167.13988000000001</v>
      </c>
      <c r="Q176" s="70">
        <v>-172.15401</v>
      </c>
      <c r="R176" s="70">
        <v>-177.3186</v>
      </c>
      <c r="S176" s="71">
        <v>-180.86499000000001</v>
      </c>
      <c r="T176" s="71">
        <v>-1679.9813300000001</v>
      </c>
    </row>
    <row r="177" spans="1:20" s="63" customFormat="1" hidden="1" x14ac:dyDescent="0.2">
      <c r="A177" s="28" t="s">
        <v>248</v>
      </c>
      <c r="B177" s="67"/>
      <c r="C177" s="102" t="s">
        <v>316</v>
      </c>
      <c r="D177" s="68"/>
      <c r="E177" s="110" t="s">
        <v>317</v>
      </c>
      <c r="F177" s="68"/>
      <c r="G177" s="110" t="s">
        <v>336</v>
      </c>
      <c r="H177" s="108" t="s">
        <v>337</v>
      </c>
      <c r="I177" s="68" t="s">
        <v>228</v>
      </c>
      <c r="J177" s="72">
        <v>1360.42031</v>
      </c>
      <c r="K177" s="72">
        <v>1393.0805399999999</v>
      </c>
      <c r="L177" s="72">
        <v>1421.7838300000001</v>
      </c>
      <c r="M177" s="72">
        <v>1447.6940999999999</v>
      </c>
      <c r="N177" s="72">
        <v>1473.71785</v>
      </c>
      <c r="O177" s="72">
        <v>1519.25089</v>
      </c>
      <c r="P177" s="72">
        <v>1565.23341</v>
      </c>
      <c r="Q177" s="72">
        <v>1604.5630799999999</v>
      </c>
      <c r="R177" s="72">
        <v>1649.01782</v>
      </c>
      <c r="S177" s="73">
        <v>1690.57476</v>
      </c>
      <c r="T177" s="73">
        <v>15125.336590000001</v>
      </c>
    </row>
    <row r="178" spans="1:20" s="63" customFormat="1" hidden="1" x14ac:dyDescent="0.2">
      <c r="A178" s="28" t="s">
        <v>241</v>
      </c>
      <c r="B178" s="67"/>
      <c r="C178" s="102" t="s">
        <v>316</v>
      </c>
      <c r="D178" s="68"/>
      <c r="E178" s="110" t="s">
        <v>317</v>
      </c>
      <c r="F178" s="68"/>
      <c r="G178" s="110" t="s">
        <v>336</v>
      </c>
      <c r="H178" s="108" t="s">
        <v>337</v>
      </c>
      <c r="I178" s="68" t="s">
        <v>229</v>
      </c>
      <c r="J178" s="72">
        <v>427.07107999999999</v>
      </c>
      <c r="K178" s="72">
        <v>416.13130000000001</v>
      </c>
      <c r="L178" s="72">
        <v>419.12022000000002</v>
      </c>
      <c r="M178" s="72">
        <v>531.00184000000002</v>
      </c>
      <c r="N178" s="72">
        <v>545.34811999999999</v>
      </c>
      <c r="O178" s="72">
        <v>554.45889999999997</v>
      </c>
      <c r="P178" s="72">
        <v>562.85486000000003</v>
      </c>
      <c r="Q178" s="72">
        <v>579.09448999999995</v>
      </c>
      <c r="R178" s="72">
        <v>597.31107999999995</v>
      </c>
      <c r="S178" s="73">
        <v>608.94437000000005</v>
      </c>
      <c r="T178" s="73">
        <v>5241.33626</v>
      </c>
    </row>
    <row r="179" spans="1:20" s="63" customFormat="1" hidden="1" x14ac:dyDescent="0.2">
      <c r="A179" s="28" t="s">
        <v>242</v>
      </c>
      <c r="B179" s="67"/>
      <c r="C179" s="102" t="s">
        <v>316</v>
      </c>
      <c r="D179" s="68"/>
      <c r="E179" s="110" t="s">
        <v>317</v>
      </c>
      <c r="F179" s="68"/>
      <c r="G179" s="110" t="s">
        <v>336</v>
      </c>
      <c r="H179" s="108" t="s">
        <v>337</v>
      </c>
      <c r="I179" s="68" t="s">
        <v>230</v>
      </c>
      <c r="J179" s="72">
        <v>3.5611999999999999</v>
      </c>
      <c r="K179" s="72">
        <v>5.2828999999999997</v>
      </c>
      <c r="L179" s="72">
        <v>6.8140999999999998</v>
      </c>
      <c r="M179" s="72">
        <v>7.5199100000000003</v>
      </c>
      <c r="N179" s="72">
        <v>8.6057199999999998</v>
      </c>
      <c r="O179" s="72">
        <v>8.9358299999999993</v>
      </c>
      <c r="P179" s="72">
        <v>8.3673000000000002</v>
      </c>
      <c r="Q179" s="72">
        <v>7.7830000000000004</v>
      </c>
      <c r="R179" s="72">
        <v>7.1135299999999999</v>
      </c>
      <c r="S179" s="73">
        <v>6.4421400000000002</v>
      </c>
      <c r="T179" s="73">
        <v>70.425629999999998</v>
      </c>
    </row>
    <row r="180" spans="1:20" s="63" customFormat="1" hidden="1" x14ac:dyDescent="0.2">
      <c r="A180" s="28" t="s">
        <v>243</v>
      </c>
      <c r="B180" s="67"/>
      <c r="C180" s="102" t="s">
        <v>316</v>
      </c>
      <c r="D180" s="68"/>
      <c r="E180" s="110" t="s">
        <v>317</v>
      </c>
      <c r="F180" s="68"/>
      <c r="G180" s="110" t="s">
        <v>336</v>
      </c>
      <c r="H180" s="108" t="s">
        <v>337</v>
      </c>
      <c r="I180" s="68" t="s">
        <v>231</v>
      </c>
      <c r="J180" s="72">
        <v>112.8259</v>
      </c>
      <c r="K180" s="72">
        <v>103.41152</v>
      </c>
      <c r="L180" s="72">
        <v>61.87585</v>
      </c>
      <c r="M180" s="72">
        <v>60.02975</v>
      </c>
      <c r="N180" s="72">
        <v>60.210380000000001</v>
      </c>
      <c r="O180" s="72">
        <v>61.270940000000003</v>
      </c>
      <c r="P180" s="72">
        <v>62.315260000000002</v>
      </c>
      <c r="Q180" s="72">
        <v>52.098979999999997</v>
      </c>
      <c r="R180" s="72">
        <v>29.822949999999999</v>
      </c>
      <c r="S180" s="73">
        <v>26.751139999999999</v>
      </c>
      <c r="T180" s="73">
        <v>630.61266999999998</v>
      </c>
    </row>
    <row r="181" spans="1:20" s="63" customFormat="1" ht="18" customHeight="1" x14ac:dyDescent="0.2">
      <c r="A181" s="28" t="s">
        <v>247</v>
      </c>
      <c r="B181" s="67"/>
      <c r="C181" s="102"/>
      <c r="D181" s="68"/>
      <c r="E181" s="105"/>
      <c r="F181" s="68"/>
      <c r="G181" s="105"/>
      <c r="H181" s="108"/>
      <c r="I181" s="68" t="s">
        <v>228</v>
      </c>
      <c r="J181" s="72">
        <f t="shared" ref="J181:T181" si="26">SUMIF($I176:$I180,"Interest",J176:J180)+SUMIF($I176:$I180,"Depreciation",J176:J180)+SUMIF($I176:$I180,"Operating Costs",J176:J180)+SUMIF($I176:$I180,"Allocations",J176:J180)</f>
        <v>1903.8784899999998</v>
      </c>
      <c r="K181" s="72">
        <f t="shared" si="26"/>
        <v>1917.90626</v>
      </c>
      <c r="L181" s="72">
        <f t="shared" si="26"/>
        <v>1909.5940000000001</v>
      </c>
      <c r="M181" s="72">
        <f t="shared" si="26"/>
        <v>2046.2455999999997</v>
      </c>
      <c r="N181" s="72">
        <f t="shared" si="26"/>
        <v>2087.8820700000001</v>
      </c>
      <c r="O181" s="72">
        <f t="shared" si="26"/>
        <v>2143.9165600000001</v>
      </c>
      <c r="P181" s="72">
        <f t="shared" si="26"/>
        <v>2198.7708299999999</v>
      </c>
      <c r="Q181" s="72">
        <f t="shared" si="26"/>
        <v>2243.53955</v>
      </c>
      <c r="R181" s="72">
        <f t="shared" si="26"/>
        <v>2283.2653799999998</v>
      </c>
      <c r="S181" s="72">
        <f t="shared" si="26"/>
        <v>2332.7124100000001</v>
      </c>
      <c r="T181" s="73">
        <f t="shared" si="26"/>
        <v>21067.711150000003</v>
      </c>
    </row>
    <row r="182" spans="1:20" ht="5.25" customHeight="1" x14ac:dyDescent="0.2">
      <c r="A182" s="28" t="s">
        <v>242</v>
      </c>
      <c r="B182" s="74"/>
      <c r="C182" s="103"/>
      <c r="D182" s="75"/>
      <c r="E182" s="106"/>
      <c r="F182" s="75"/>
      <c r="G182" s="106"/>
      <c r="H182" s="109"/>
      <c r="I182" s="75"/>
      <c r="J182" s="76"/>
      <c r="K182" s="76"/>
      <c r="L182" s="76"/>
      <c r="M182" s="76"/>
      <c r="N182" s="76"/>
      <c r="O182" s="76"/>
      <c r="P182" s="76"/>
      <c r="Q182" s="76"/>
      <c r="R182" s="76"/>
      <c r="S182" s="77"/>
      <c r="T182" s="77"/>
    </row>
    <row r="183" spans="1:20" s="63" customFormat="1" ht="18" customHeight="1" thickBot="1" x14ac:dyDescent="0.3">
      <c r="A183" s="64" t="s">
        <v>246</v>
      </c>
      <c r="B183" s="78"/>
      <c r="C183" s="79"/>
      <c r="D183" s="79"/>
      <c r="E183" s="80"/>
      <c r="F183" s="78" t="s">
        <v>338</v>
      </c>
      <c r="G183" s="79"/>
      <c r="H183" s="79"/>
      <c r="I183" s="79"/>
      <c r="J183" s="81">
        <v>1748.1435300000001</v>
      </c>
      <c r="K183" s="81">
        <v>1757.4992099999999</v>
      </c>
      <c r="L183" s="81">
        <v>1744.37474</v>
      </c>
      <c r="M183" s="81">
        <v>1877.7219600000001</v>
      </c>
      <c r="N183" s="81">
        <v>1923.2192600000001</v>
      </c>
      <c r="O183" s="81">
        <v>1975.9604300000001</v>
      </c>
      <c r="P183" s="81">
        <v>2031.63095</v>
      </c>
      <c r="Q183" s="81">
        <v>2071.3855400000002</v>
      </c>
      <c r="R183" s="81">
        <v>2105.9467800000002</v>
      </c>
      <c r="S183" s="81">
        <v>2151.8474200000001</v>
      </c>
      <c r="T183" s="82">
        <v>19387.72982</v>
      </c>
    </row>
    <row r="184" spans="1:20" s="63" customFormat="1" ht="18" customHeight="1" x14ac:dyDescent="0.25">
      <c r="A184" s="64" t="s">
        <v>246</v>
      </c>
      <c r="B184" s="67"/>
      <c r="C184" s="101" t="s">
        <v>316</v>
      </c>
      <c r="D184" s="68"/>
      <c r="E184" s="104" t="s">
        <v>317</v>
      </c>
      <c r="F184" s="68"/>
      <c r="G184" s="104" t="s">
        <v>339</v>
      </c>
      <c r="H184" s="107" t="s">
        <v>340</v>
      </c>
      <c r="I184" s="69" t="s">
        <v>226</v>
      </c>
      <c r="J184" s="70">
        <v>-459.495</v>
      </c>
      <c r="K184" s="70">
        <v>-509.84485000000001</v>
      </c>
      <c r="L184" s="70">
        <v>-608.72532000000001</v>
      </c>
      <c r="M184" s="70">
        <v>-620.89982999999995</v>
      </c>
      <c r="N184" s="70">
        <v>-618.64651000000003</v>
      </c>
      <c r="O184" s="70">
        <v>-631.01963999999998</v>
      </c>
      <c r="P184" s="70">
        <v>-651.37050999999997</v>
      </c>
      <c r="Q184" s="70">
        <v>-670.91139999999996</v>
      </c>
      <c r="R184" s="70">
        <v>-691.03859</v>
      </c>
      <c r="S184" s="71">
        <v>-704.85945000000004</v>
      </c>
      <c r="T184" s="71">
        <v>-6166.8110999999999</v>
      </c>
    </row>
    <row r="185" spans="1:20" s="63" customFormat="1" hidden="1" x14ac:dyDescent="0.2">
      <c r="A185" s="28" t="s">
        <v>248</v>
      </c>
      <c r="B185" s="67"/>
      <c r="C185" s="102" t="s">
        <v>316</v>
      </c>
      <c r="D185" s="68"/>
      <c r="E185" s="110" t="s">
        <v>317</v>
      </c>
      <c r="F185" s="68"/>
      <c r="G185" s="110" t="s">
        <v>339</v>
      </c>
      <c r="H185" s="108" t="s">
        <v>340</v>
      </c>
      <c r="I185" s="68" t="s">
        <v>228</v>
      </c>
      <c r="J185" s="72">
        <v>3624.8802799999999</v>
      </c>
      <c r="K185" s="72">
        <v>3743.7371199999998</v>
      </c>
      <c r="L185" s="72">
        <v>3891.1104999999998</v>
      </c>
      <c r="M185" s="72">
        <v>3945.6894299999999</v>
      </c>
      <c r="N185" s="72">
        <v>4131.62986</v>
      </c>
      <c r="O185" s="72">
        <v>4140.90452</v>
      </c>
      <c r="P185" s="72">
        <v>4273.1308099999997</v>
      </c>
      <c r="Q185" s="72">
        <v>4326.6645500000004</v>
      </c>
      <c r="R185" s="72">
        <v>4464.2567300000001</v>
      </c>
      <c r="S185" s="73">
        <v>4557.4732899999999</v>
      </c>
      <c r="T185" s="73">
        <v>41099.47709</v>
      </c>
    </row>
    <row r="186" spans="1:20" s="63" customFormat="1" hidden="1" x14ac:dyDescent="0.2">
      <c r="A186" s="28" t="s">
        <v>241</v>
      </c>
      <c r="B186" s="67"/>
      <c r="C186" s="102" t="s">
        <v>316</v>
      </c>
      <c r="D186" s="68"/>
      <c r="E186" s="110" t="s">
        <v>317</v>
      </c>
      <c r="F186" s="68"/>
      <c r="G186" s="110" t="s">
        <v>339</v>
      </c>
      <c r="H186" s="108" t="s">
        <v>340</v>
      </c>
      <c r="I186" s="68" t="s">
        <v>229</v>
      </c>
      <c r="J186" s="72">
        <v>1432.8291999999999</v>
      </c>
      <c r="K186" s="72">
        <v>1433.6988699999999</v>
      </c>
      <c r="L186" s="72">
        <v>1457.94787</v>
      </c>
      <c r="M186" s="72">
        <v>1786.0649699999999</v>
      </c>
      <c r="N186" s="72">
        <v>1831.07897</v>
      </c>
      <c r="O186" s="72">
        <v>1824.0741</v>
      </c>
      <c r="P186" s="72">
        <v>1817.44013</v>
      </c>
      <c r="Q186" s="72">
        <v>1861.2147600000001</v>
      </c>
      <c r="R186" s="72">
        <v>1916.0926199999999</v>
      </c>
      <c r="S186" s="73">
        <v>1947.9201599999999</v>
      </c>
      <c r="T186" s="73">
        <v>17308.361649999999</v>
      </c>
    </row>
    <row r="187" spans="1:20" s="63" customFormat="1" hidden="1" x14ac:dyDescent="0.2">
      <c r="A187" s="28" t="s">
        <v>242</v>
      </c>
      <c r="B187" s="67"/>
      <c r="C187" s="102" t="s">
        <v>316</v>
      </c>
      <c r="D187" s="68"/>
      <c r="E187" s="110" t="s">
        <v>317</v>
      </c>
      <c r="F187" s="68"/>
      <c r="G187" s="110" t="s">
        <v>339</v>
      </c>
      <c r="H187" s="108" t="s">
        <v>340</v>
      </c>
      <c r="I187" s="68" t="s">
        <v>230</v>
      </c>
      <c r="J187" s="72">
        <v>158.61107999999999</v>
      </c>
      <c r="K187" s="72">
        <v>235.29292000000001</v>
      </c>
      <c r="L187" s="72">
        <v>303.49049000000002</v>
      </c>
      <c r="M187" s="72">
        <v>334.92646000000002</v>
      </c>
      <c r="N187" s="72">
        <v>383.28699</v>
      </c>
      <c r="O187" s="72">
        <v>397.98957999999999</v>
      </c>
      <c r="P187" s="72">
        <v>372.66822999999999</v>
      </c>
      <c r="Q187" s="72">
        <v>346.64422999999999</v>
      </c>
      <c r="R187" s="72">
        <v>316.82666</v>
      </c>
      <c r="S187" s="73">
        <v>286.92403999999999</v>
      </c>
      <c r="T187" s="73">
        <v>3136.66068</v>
      </c>
    </row>
    <row r="188" spans="1:20" s="63" customFormat="1" hidden="1" x14ac:dyDescent="0.2">
      <c r="A188" s="28" t="s">
        <v>243</v>
      </c>
      <c r="B188" s="67"/>
      <c r="C188" s="102" t="s">
        <v>316</v>
      </c>
      <c r="D188" s="68"/>
      <c r="E188" s="110" t="s">
        <v>317</v>
      </c>
      <c r="F188" s="68"/>
      <c r="G188" s="110" t="s">
        <v>339</v>
      </c>
      <c r="H188" s="108" t="s">
        <v>340</v>
      </c>
      <c r="I188" s="68" t="s">
        <v>231</v>
      </c>
      <c r="J188" s="72">
        <v>908.65711999999996</v>
      </c>
      <c r="K188" s="72">
        <v>1002.6061099999999</v>
      </c>
      <c r="L188" s="72">
        <v>1125.9381800000001</v>
      </c>
      <c r="M188" s="72">
        <v>1255.68103</v>
      </c>
      <c r="N188" s="72">
        <v>1470.17202</v>
      </c>
      <c r="O188" s="72">
        <v>1786.5178699999999</v>
      </c>
      <c r="P188" s="72">
        <v>1948.0171700000001</v>
      </c>
      <c r="Q188" s="72">
        <v>2099.8892500000002</v>
      </c>
      <c r="R188" s="72">
        <v>2273.9510100000002</v>
      </c>
      <c r="S188" s="73">
        <v>2405.5571399999999</v>
      </c>
      <c r="T188" s="73">
        <v>16276.9869</v>
      </c>
    </row>
    <row r="189" spans="1:20" s="63" customFormat="1" ht="18" customHeight="1" x14ac:dyDescent="0.2">
      <c r="A189" s="28" t="s">
        <v>247</v>
      </c>
      <c r="B189" s="67"/>
      <c r="C189" s="102"/>
      <c r="D189" s="68"/>
      <c r="E189" s="105"/>
      <c r="F189" s="68"/>
      <c r="G189" s="105"/>
      <c r="H189" s="108"/>
      <c r="I189" s="68" t="s">
        <v>228</v>
      </c>
      <c r="J189" s="72">
        <f t="shared" ref="J189:T189" si="27">SUMIF($I184:$I188,"Interest",J184:J188)+SUMIF($I184:$I188,"Depreciation",J184:J188)+SUMIF($I184:$I188,"Operating Costs",J184:J188)+SUMIF($I184:$I188,"Allocations",J184:J188)</f>
        <v>6124.97768</v>
      </c>
      <c r="K189" s="72">
        <f t="shared" si="27"/>
        <v>6415.3350200000004</v>
      </c>
      <c r="L189" s="72">
        <f t="shared" si="27"/>
        <v>6778.48704</v>
      </c>
      <c r="M189" s="72">
        <f t="shared" si="27"/>
        <v>7322.3618900000001</v>
      </c>
      <c r="N189" s="72">
        <f t="shared" si="27"/>
        <v>7816.1678400000001</v>
      </c>
      <c r="O189" s="72">
        <f t="shared" si="27"/>
        <v>8149.4860699999999</v>
      </c>
      <c r="P189" s="72">
        <f t="shared" si="27"/>
        <v>8411.2563399999999</v>
      </c>
      <c r="Q189" s="72">
        <f t="shared" si="27"/>
        <v>8634.4127900000003</v>
      </c>
      <c r="R189" s="72">
        <f t="shared" si="27"/>
        <v>8971.1270199999999</v>
      </c>
      <c r="S189" s="72">
        <f t="shared" si="27"/>
        <v>9197.8746300000003</v>
      </c>
      <c r="T189" s="73">
        <f t="shared" si="27"/>
        <v>77821.486319999996</v>
      </c>
    </row>
    <row r="190" spans="1:20" ht="5.25" customHeight="1" x14ac:dyDescent="0.2">
      <c r="A190" s="28" t="s">
        <v>242</v>
      </c>
      <c r="B190" s="74"/>
      <c r="C190" s="103"/>
      <c r="D190" s="75"/>
      <c r="E190" s="106"/>
      <c r="F190" s="75"/>
      <c r="G190" s="106"/>
      <c r="H190" s="109"/>
      <c r="I190" s="75"/>
      <c r="J190" s="76"/>
      <c r="K190" s="76"/>
      <c r="L190" s="76"/>
      <c r="M190" s="76"/>
      <c r="N190" s="76"/>
      <c r="O190" s="76"/>
      <c r="P190" s="76"/>
      <c r="Q190" s="76"/>
      <c r="R190" s="76"/>
      <c r="S190" s="77"/>
      <c r="T190" s="77"/>
    </row>
    <row r="191" spans="1:20" s="63" customFormat="1" ht="18" customHeight="1" thickBot="1" x14ac:dyDescent="0.3">
      <c r="A191" s="64" t="s">
        <v>246</v>
      </c>
      <c r="B191" s="78"/>
      <c r="C191" s="79"/>
      <c r="D191" s="79"/>
      <c r="E191" s="80"/>
      <c r="F191" s="78" t="s">
        <v>341</v>
      </c>
      <c r="G191" s="79"/>
      <c r="H191" s="79"/>
      <c r="I191" s="79"/>
      <c r="J191" s="81">
        <v>5665.4826800000001</v>
      </c>
      <c r="K191" s="81">
        <v>5905.49017</v>
      </c>
      <c r="L191" s="81">
        <v>6169.7617200000004</v>
      </c>
      <c r="M191" s="81">
        <v>6701.4620599999998</v>
      </c>
      <c r="N191" s="81">
        <v>7197.5213299999996</v>
      </c>
      <c r="O191" s="81">
        <v>7518.4664300000004</v>
      </c>
      <c r="P191" s="81">
        <v>7759.8858300000002</v>
      </c>
      <c r="Q191" s="81">
        <v>7963.5013900000004</v>
      </c>
      <c r="R191" s="81">
        <v>8280.0884299999998</v>
      </c>
      <c r="S191" s="81">
        <v>8493.0151800000003</v>
      </c>
      <c r="T191" s="82">
        <v>71654.675220000005</v>
      </c>
    </row>
    <row r="192" spans="1:20" s="63" customFormat="1" ht="18" customHeight="1" x14ac:dyDescent="0.25">
      <c r="A192" s="64" t="s">
        <v>246</v>
      </c>
      <c r="B192" s="67"/>
      <c r="C192" s="101" t="s">
        <v>316</v>
      </c>
      <c r="D192" s="68"/>
      <c r="E192" s="104" t="s">
        <v>317</v>
      </c>
      <c r="F192" s="68"/>
      <c r="G192" s="104" t="s">
        <v>342</v>
      </c>
      <c r="H192" s="107" t="s">
        <v>343</v>
      </c>
      <c r="I192" s="69" t="s">
        <v>226</v>
      </c>
      <c r="J192" s="70">
        <v>-48.904040000000002</v>
      </c>
      <c r="K192" s="70">
        <v>-50.371160000000003</v>
      </c>
      <c r="L192" s="70">
        <v>-51.882300000000001</v>
      </c>
      <c r="M192" s="70">
        <v>-57.248370000000001</v>
      </c>
      <c r="N192" s="70">
        <v>-58.965850000000003</v>
      </c>
      <c r="O192" s="70">
        <v>-60.145180000000003</v>
      </c>
      <c r="P192" s="70">
        <v>-61.949530000000003</v>
      </c>
      <c r="Q192" s="70">
        <v>-63.807989999999997</v>
      </c>
      <c r="R192" s="70">
        <v>-65.722219999999993</v>
      </c>
      <c r="S192" s="71">
        <v>-67.036670000000001</v>
      </c>
      <c r="T192" s="71">
        <v>-586.03331000000003</v>
      </c>
    </row>
    <row r="193" spans="1:20" s="63" customFormat="1" hidden="1" x14ac:dyDescent="0.2">
      <c r="A193" s="28" t="s">
        <v>248</v>
      </c>
      <c r="B193" s="67"/>
      <c r="C193" s="102" t="s">
        <v>316</v>
      </c>
      <c r="D193" s="68"/>
      <c r="E193" s="110" t="s">
        <v>317</v>
      </c>
      <c r="F193" s="68"/>
      <c r="G193" s="110" t="s">
        <v>342</v>
      </c>
      <c r="H193" s="108" t="s">
        <v>343</v>
      </c>
      <c r="I193" s="68" t="s">
        <v>228</v>
      </c>
      <c r="J193" s="72">
        <v>625.15957000000003</v>
      </c>
      <c r="K193" s="72">
        <v>647.68960000000004</v>
      </c>
      <c r="L193" s="72">
        <v>683.27829999999994</v>
      </c>
      <c r="M193" s="72">
        <v>716.21050000000002</v>
      </c>
      <c r="N193" s="72">
        <v>739.93841999999995</v>
      </c>
      <c r="O193" s="72">
        <v>761.24564999999996</v>
      </c>
      <c r="P193" s="72">
        <v>792.58408999999995</v>
      </c>
      <c r="Q193" s="72">
        <v>825.77900999999997</v>
      </c>
      <c r="R193" s="72">
        <v>849.59932000000003</v>
      </c>
      <c r="S193" s="73">
        <v>868.30220999999995</v>
      </c>
      <c r="T193" s="73">
        <v>7509.7866700000004</v>
      </c>
    </row>
    <row r="194" spans="1:20" s="63" customFormat="1" hidden="1" x14ac:dyDescent="0.2">
      <c r="A194" s="28" t="s">
        <v>241</v>
      </c>
      <c r="B194" s="67"/>
      <c r="C194" s="102" t="s">
        <v>316</v>
      </c>
      <c r="D194" s="68"/>
      <c r="E194" s="110" t="s">
        <v>317</v>
      </c>
      <c r="F194" s="68"/>
      <c r="G194" s="110" t="s">
        <v>342</v>
      </c>
      <c r="H194" s="108" t="s">
        <v>343</v>
      </c>
      <c r="I194" s="68" t="s">
        <v>229</v>
      </c>
      <c r="J194" s="72">
        <v>125.35646</v>
      </c>
      <c r="K194" s="72">
        <v>125.28443</v>
      </c>
      <c r="L194" s="72">
        <v>128.50134</v>
      </c>
      <c r="M194" s="72">
        <v>160.47343000000001</v>
      </c>
      <c r="N194" s="72">
        <v>165.58995999999999</v>
      </c>
      <c r="O194" s="72">
        <v>168.52359999999999</v>
      </c>
      <c r="P194" s="72">
        <v>170.74791999999999</v>
      </c>
      <c r="Q194" s="72">
        <v>174.89496</v>
      </c>
      <c r="R194" s="72">
        <v>179.74158</v>
      </c>
      <c r="S194" s="73">
        <v>182.85104999999999</v>
      </c>
      <c r="T194" s="73">
        <v>1581.9647299999999</v>
      </c>
    </row>
    <row r="195" spans="1:20" s="63" customFormat="1" hidden="1" x14ac:dyDescent="0.2">
      <c r="A195" s="28" t="s">
        <v>242</v>
      </c>
      <c r="B195" s="67"/>
      <c r="C195" s="102" t="s">
        <v>316</v>
      </c>
      <c r="D195" s="68"/>
      <c r="E195" s="110" t="s">
        <v>317</v>
      </c>
      <c r="F195" s="68"/>
      <c r="G195" s="110" t="s">
        <v>342</v>
      </c>
      <c r="H195" s="108" t="s">
        <v>343</v>
      </c>
      <c r="I195" s="68" t="s">
        <v>230</v>
      </c>
      <c r="J195" s="72">
        <v>93.678049999999999</v>
      </c>
      <c r="K195" s="72">
        <v>138.96747999999999</v>
      </c>
      <c r="L195" s="72">
        <v>179.24598</v>
      </c>
      <c r="M195" s="72">
        <v>197.81252000000001</v>
      </c>
      <c r="N195" s="72">
        <v>226.37496999999999</v>
      </c>
      <c r="O195" s="72">
        <v>235.05852999999999</v>
      </c>
      <c r="P195" s="72">
        <v>220.10337000000001</v>
      </c>
      <c r="Q195" s="72">
        <v>204.73321000000001</v>
      </c>
      <c r="R195" s="72">
        <v>187.12251000000001</v>
      </c>
      <c r="S195" s="73">
        <v>169.46158</v>
      </c>
      <c r="T195" s="73">
        <v>1852.5581999999999</v>
      </c>
    </row>
    <row r="196" spans="1:20" s="63" customFormat="1" hidden="1" x14ac:dyDescent="0.2">
      <c r="A196" s="28" t="s">
        <v>243</v>
      </c>
      <c r="B196" s="67"/>
      <c r="C196" s="102" t="s">
        <v>316</v>
      </c>
      <c r="D196" s="68"/>
      <c r="E196" s="110" t="s">
        <v>317</v>
      </c>
      <c r="F196" s="68"/>
      <c r="G196" s="110" t="s">
        <v>342</v>
      </c>
      <c r="H196" s="108" t="s">
        <v>343</v>
      </c>
      <c r="I196" s="68" t="s">
        <v>231</v>
      </c>
      <c r="J196" s="72">
        <v>446.54487999999998</v>
      </c>
      <c r="K196" s="72">
        <v>538.00152000000003</v>
      </c>
      <c r="L196" s="72">
        <v>597.90767000000005</v>
      </c>
      <c r="M196" s="72">
        <v>648.05011999999999</v>
      </c>
      <c r="N196" s="72">
        <v>607.27461000000005</v>
      </c>
      <c r="O196" s="72">
        <v>628.87897999999996</v>
      </c>
      <c r="P196" s="72">
        <v>660.76454999999999</v>
      </c>
      <c r="Q196" s="72">
        <v>698.37976000000003</v>
      </c>
      <c r="R196" s="72">
        <v>734.33349999999996</v>
      </c>
      <c r="S196" s="73">
        <v>766.12378999999999</v>
      </c>
      <c r="T196" s="73">
        <v>6326.2593800000004</v>
      </c>
    </row>
    <row r="197" spans="1:20" s="63" customFormat="1" ht="18" customHeight="1" x14ac:dyDescent="0.2">
      <c r="A197" s="28" t="s">
        <v>247</v>
      </c>
      <c r="B197" s="67"/>
      <c r="C197" s="102"/>
      <c r="D197" s="68"/>
      <c r="E197" s="105"/>
      <c r="F197" s="68"/>
      <c r="G197" s="105"/>
      <c r="H197" s="108"/>
      <c r="I197" s="68" t="s">
        <v>228</v>
      </c>
      <c r="J197" s="72">
        <f t="shared" ref="J197:T197" si="28">SUMIF($I192:$I196,"Interest",J192:J196)+SUMIF($I192:$I196,"Depreciation",J192:J196)+SUMIF($I192:$I196,"Operating Costs",J192:J196)+SUMIF($I192:$I196,"Allocations",J192:J196)</f>
        <v>1290.7389600000001</v>
      </c>
      <c r="K197" s="72">
        <f t="shared" si="28"/>
        <v>1449.9430300000001</v>
      </c>
      <c r="L197" s="72">
        <f t="shared" si="28"/>
        <v>1588.9332900000002</v>
      </c>
      <c r="M197" s="72">
        <f t="shared" si="28"/>
        <v>1722.54657</v>
      </c>
      <c r="N197" s="72">
        <f t="shared" si="28"/>
        <v>1739.17796</v>
      </c>
      <c r="O197" s="72">
        <f t="shared" si="28"/>
        <v>1793.70676</v>
      </c>
      <c r="P197" s="72">
        <f t="shared" si="28"/>
        <v>1844.19993</v>
      </c>
      <c r="Q197" s="72">
        <f t="shared" si="28"/>
        <v>1903.78694</v>
      </c>
      <c r="R197" s="72">
        <f t="shared" si="28"/>
        <v>1950.79691</v>
      </c>
      <c r="S197" s="72">
        <f t="shared" si="28"/>
        <v>1986.7386300000001</v>
      </c>
      <c r="T197" s="73">
        <f t="shared" si="28"/>
        <v>17270.56898</v>
      </c>
    </row>
    <row r="198" spans="1:20" ht="5.25" customHeight="1" x14ac:dyDescent="0.2">
      <c r="A198" s="28" t="s">
        <v>242</v>
      </c>
      <c r="B198" s="74"/>
      <c r="C198" s="103"/>
      <c r="D198" s="75"/>
      <c r="E198" s="106"/>
      <c r="F198" s="75"/>
      <c r="G198" s="106"/>
      <c r="H198" s="109"/>
      <c r="I198" s="75"/>
      <c r="J198" s="76"/>
      <c r="K198" s="76"/>
      <c r="L198" s="76"/>
      <c r="M198" s="76"/>
      <c r="N198" s="76"/>
      <c r="O198" s="76"/>
      <c r="P198" s="76"/>
      <c r="Q198" s="76"/>
      <c r="R198" s="76"/>
      <c r="S198" s="77"/>
      <c r="T198" s="77"/>
    </row>
    <row r="199" spans="1:20" s="63" customFormat="1" ht="18" customHeight="1" thickBot="1" x14ac:dyDescent="0.3">
      <c r="A199" s="64" t="s">
        <v>246</v>
      </c>
      <c r="B199" s="78"/>
      <c r="C199" s="79"/>
      <c r="D199" s="79"/>
      <c r="E199" s="80"/>
      <c r="F199" s="78" t="s">
        <v>344</v>
      </c>
      <c r="G199" s="79"/>
      <c r="H199" s="79"/>
      <c r="I199" s="79"/>
      <c r="J199" s="81">
        <v>1241.83492</v>
      </c>
      <c r="K199" s="81">
        <v>1399.57187</v>
      </c>
      <c r="L199" s="81">
        <v>1537.05099</v>
      </c>
      <c r="M199" s="81">
        <v>1665.2982</v>
      </c>
      <c r="N199" s="81">
        <v>1680.2121099999999</v>
      </c>
      <c r="O199" s="81">
        <v>1733.56158</v>
      </c>
      <c r="P199" s="81">
        <v>1782.2503999999999</v>
      </c>
      <c r="Q199" s="81">
        <v>1839.9789499999999</v>
      </c>
      <c r="R199" s="81">
        <v>1885.0746899999999</v>
      </c>
      <c r="S199" s="81">
        <v>1919.7019600000001</v>
      </c>
      <c r="T199" s="82">
        <v>16684.535670000001</v>
      </c>
    </row>
    <row r="200" spans="1:20" s="63" customFormat="1" ht="18" customHeight="1" x14ac:dyDescent="0.25">
      <c r="A200" s="64" t="s">
        <v>246</v>
      </c>
      <c r="B200" s="67"/>
      <c r="C200" s="101" t="s">
        <v>316</v>
      </c>
      <c r="D200" s="68"/>
      <c r="E200" s="104" t="s">
        <v>317</v>
      </c>
      <c r="F200" s="68"/>
      <c r="G200" s="104" t="s">
        <v>345</v>
      </c>
      <c r="H200" s="107" t="s">
        <v>346</v>
      </c>
      <c r="I200" s="69" t="s">
        <v>226</v>
      </c>
      <c r="J200" s="70">
        <v>-943.87019999999995</v>
      </c>
      <c r="K200" s="70">
        <v>-981.78646000000003</v>
      </c>
      <c r="L200" s="70">
        <v>-1011.37581</v>
      </c>
      <c r="M200" s="70">
        <v>-1042.1122499999999</v>
      </c>
      <c r="N200" s="70">
        <v>-1073.37554</v>
      </c>
      <c r="O200" s="70">
        <v>-1105.57673</v>
      </c>
      <c r="P200" s="70">
        <v>-1138.74433</v>
      </c>
      <c r="Q200" s="70">
        <v>-1172.90598</v>
      </c>
      <c r="R200" s="70">
        <v>-1208.09276</v>
      </c>
      <c r="S200" s="71">
        <v>-1244.3354999999999</v>
      </c>
      <c r="T200" s="71">
        <v>-10922.17556</v>
      </c>
    </row>
    <row r="201" spans="1:20" s="63" customFormat="1" hidden="1" x14ac:dyDescent="0.2">
      <c r="A201" s="28" t="s">
        <v>248</v>
      </c>
      <c r="B201" s="67"/>
      <c r="C201" s="102" t="s">
        <v>316</v>
      </c>
      <c r="D201" s="68"/>
      <c r="E201" s="110" t="s">
        <v>317</v>
      </c>
      <c r="F201" s="68"/>
      <c r="G201" s="110" t="s">
        <v>345</v>
      </c>
      <c r="H201" s="108" t="s">
        <v>346</v>
      </c>
      <c r="I201" s="68" t="s">
        <v>228</v>
      </c>
      <c r="J201" s="72">
        <v>2496.5531999999998</v>
      </c>
      <c r="K201" s="72">
        <v>2595.2611499999998</v>
      </c>
      <c r="L201" s="72">
        <v>2671.9596999999999</v>
      </c>
      <c r="M201" s="72">
        <v>2751.7907700000001</v>
      </c>
      <c r="N201" s="72">
        <v>2833.2926299999999</v>
      </c>
      <c r="O201" s="72">
        <v>2917.4330500000001</v>
      </c>
      <c r="P201" s="72">
        <v>3004.1892800000001</v>
      </c>
      <c r="Q201" s="72">
        <v>3093.6403399999999</v>
      </c>
      <c r="R201" s="72">
        <v>3185.98911</v>
      </c>
      <c r="S201" s="73">
        <v>3281.2151800000001</v>
      </c>
      <c r="T201" s="73">
        <v>28831.324410000001</v>
      </c>
    </row>
    <row r="202" spans="1:20" s="63" customFormat="1" hidden="1" x14ac:dyDescent="0.2">
      <c r="A202" s="28" t="s">
        <v>241</v>
      </c>
      <c r="B202" s="67"/>
      <c r="C202" s="102" t="s">
        <v>316</v>
      </c>
      <c r="D202" s="68"/>
      <c r="E202" s="110" t="s">
        <v>317</v>
      </c>
      <c r="F202" s="68"/>
      <c r="G202" s="110" t="s">
        <v>345</v>
      </c>
      <c r="H202" s="108" t="s">
        <v>346</v>
      </c>
      <c r="I202" s="68" t="s">
        <v>229</v>
      </c>
      <c r="J202" s="72">
        <v>207.37648999999999</v>
      </c>
      <c r="K202" s="72">
        <v>198.43914000000001</v>
      </c>
      <c r="L202" s="72">
        <v>200.15603999999999</v>
      </c>
      <c r="M202" s="72">
        <v>272.81096000000002</v>
      </c>
      <c r="N202" s="72">
        <v>283.65820000000002</v>
      </c>
      <c r="O202" s="72">
        <v>293.96184</v>
      </c>
      <c r="P202" s="72">
        <v>304.29996</v>
      </c>
      <c r="Q202" s="72">
        <v>316.56740000000002</v>
      </c>
      <c r="R202" s="72">
        <v>328.71006</v>
      </c>
      <c r="S202" s="73">
        <v>336.52924999999999</v>
      </c>
      <c r="T202" s="73">
        <v>2742.5093400000001</v>
      </c>
    </row>
    <row r="203" spans="1:20" s="63" customFormat="1" ht="18" customHeight="1" x14ac:dyDescent="0.25">
      <c r="A203" s="64" t="s">
        <v>246</v>
      </c>
      <c r="B203" s="67"/>
      <c r="C203" s="102"/>
      <c r="D203" s="68"/>
      <c r="E203" s="105"/>
      <c r="F203" s="68"/>
      <c r="G203" s="105"/>
      <c r="H203" s="108"/>
      <c r="I203" s="68" t="s">
        <v>228</v>
      </c>
      <c r="J203" s="72">
        <f t="shared" ref="J203:T203" si="29">SUMIF($I200:$I202,"Interest",J200:J202)+SUMIF($I200:$I202,"Depreciation",J200:J202)+SUMIF($I200:$I202,"Operating Costs",J200:J202)+SUMIF($I200:$I202,"Allocations",J200:J202)</f>
        <v>2703.9296899999999</v>
      </c>
      <c r="K203" s="72">
        <f t="shared" si="29"/>
        <v>2793.7002899999998</v>
      </c>
      <c r="L203" s="72">
        <f t="shared" si="29"/>
        <v>2872.1157399999997</v>
      </c>
      <c r="M203" s="72">
        <f t="shared" si="29"/>
        <v>3024.6017300000003</v>
      </c>
      <c r="N203" s="72">
        <f t="shared" si="29"/>
        <v>3116.9508299999998</v>
      </c>
      <c r="O203" s="72">
        <f t="shared" si="29"/>
        <v>3211.39489</v>
      </c>
      <c r="P203" s="72">
        <f t="shared" si="29"/>
        <v>3308.4892399999999</v>
      </c>
      <c r="Q203" s="72">
        <f t="shared" si="29"/>
        <v>3410.2077399999998</v>
      </c>
      <c r="R203" s="72">
        <f t="shared" si="29"/>
        <v>3514.6991699999999</v>
      </c>
      <c r="S203" s="72">
        <f t="shared" si="29"/>
        <v>3617.7444300000002</v>
      </c>
      <c r="T203" s="73">
        <f t="shared" si="29"/>
        <v>31573.833750000002</v>
      </c>
    </row>
    <row r="204" spans="1:20" ht="5.25" customHeight="1" x14ac:dyDescent="0.2">
      <c r="A204" s="28" t="s">
        <v>248</v>
      </c>
      <c r="B204" s="74"/>
      <c r="C204" s="103"/>
      <c r="D204" s="75"/>
      <c r="E204" s="106"/>
      <c r="F204" s="75"/>
      <c r="G204" s="106"/>
      <c r="H204" s="109"/>
      <c r="I204" s="75"/>
      <c r="J204" s="76"/>
      <c r="K204" s="76"/>
      <c r="L204" s="76"/>
      <c r="M204" s="76"/>
      <c r="N204" s="76"/>
      <c r="O204" s="76"/>
      <c r="P204" s="76"/>
      <c r="Q204" s="76"/>
      <c r="R204" s="76"/>
      <c r="S204" s="77"/>
      <c r="T204" s="77"/>
    </row>
    <row r="205" spans="1:20" s="63" customFormat="1" ht="18" customHeight="1" thickBot="1" x14ac:dyDescent="0.25">
      <c r="A205" s="28" t="s">
        <v>249</v>
      </c>
      <c r="B205" s="78"/>
      <c r="C205" s="79"/>
      <c r="D205" s="79"/>
      <c r="E205" s="80"/>
      <c r="F205" s="78" t="s">
        <v>347</v>
      </c>
      <c r="G205" s="79"/>
      <c r="H205" s="79"/>
      <c r="I205" s="79"/>
      <c r="J205" s="81">
        <v>1760.0594900000001</v>
      </c>
      <c r="K205" s="81">
        <v>1811.91383</v>
      </c>
      <c r="L205" s="81">
        <v>1860.73993</v>
      </c>
      <c r="M205" s="81">
        <v>1982.48948</v>
      </c>
      <c r="N205" s="81">
        <v>2043.57529</v>
      </c>
      <c r="O205" s="81">
        <v>2105.8181599999998</v>
      </c>
      <c r="P205" s="81">
        <v>2169.7449099999999</v>
      </c>
      <c r="Q205" s="81">
        <v>2237.3017599999998</v>
      </c>
      <c r="R205" s="81">
        <v>2306.6064099999999</v>
      </c>
      <c r="S205" s="81">
        <v>2373.4089300000001</v>
      </c>
      <c r="T205" s="82">
        <v>20651.658189999998</v>
      </c>
    </row>
    <row r="206" spans="1:20" s="63" customFormat="1" ht="18" customHeight="1" x14ac:dyDescent="0.2">
      <c r="A206" s="28" t="s">
        <v>241</v>
      </c>
      <c r="B206" s="67"/>
      <c r="C206" s="101" t="s">
        <v>316</v>
      </c>
      <c r="D206" s="68"/>
      <c r="E206" s="104" t="s">
        <v>317</v>
      </c>
      <c r="F206" s="68"/>
      <c r="G206" s="104" t="s">
        <v>348</v>
      </c>
      <c r="H206" s="107" t="s">
        <v>349</v>
      </c>
      <c r="I206" s="69" t="s">
        <v>226</v>
      </c>
      <c r="J206" s="70">
        <v>-342.82319999999999</v>
      </c>
      <c r="K206" s="70">
        <v>-353.41358000000002</v>
      </c>
      <c r="L206" s="70">
        <v>-364.34172000000001</v>
      </c>
      <c r="M206" s="70">
        <v>-375.71501000000001</v>
      </c>
      <c r="N206" s="70">
        <v>-382.76161000000002</v>
      </c>
      <c r="O206" s="70">
        <v>-394.57434999999998</v>
      </c>
      <c r="P206" s="70">
        <v>-406.76337999999998</v>
      </c>
      <c r="Q206" s="70">
        <v>-418.96595000000002</v>
      </c>
      <c r="R206" s="70">
        <v>-431.53485000000001</v>
      </c>
      <c r="S206" s="71">
        <v>-444.48086000000001</v>
      </c>
      <c r="T206" s="71">
        <v>-3915.3745100000001</v>
      </c>
    </row>
    <row r="207" spans="1:20" s="63" customFormat="1" hidden="1" x14ac:dyDescent="0.2">
      <c r="A207" s="28" t="s">
        <v>242</v>
      </c>
      <c r="B207" s="67"/>
      <c r="C207" s="102" t="s">
        <v>316</v>
      </c>
      <c r="D207" s="68"/>
      <c r="E207" s="110" t="s">
        <v>317</v>
      </c>
      <c r="F207" s="68"/>
      <c r="G207" s="110" t="s">
        <v>348</v>
      </c>
      <c r="H207" s="108" t="s">
        <v>349</v>
      </c>
      <c r="I207" s="68" t="s">
        <v>228</v>
      </c>
      <c r="J207" s="72">
        <v>7789.7459600000002</v>
      </c>
      <c r="K207" s="72">
        <v>8028.5562</v>
      </c>
      <c r="L207" s="72">
        <v>8271.7108100000005</v>
      </c>
      <c r="M207" s="72">
        <v>8525.3833599999998</v>
      </c>
      <c r="N207" s="72">
        <v>8680.0667400000002</v>
      </c>
      <c r="O207" s="72">
        <v>8945.1255299999993</v>
      </c>
      <c r="P207" s="72">
        <v>9218.9535500000002</v>
      </c>
      <c r="Q207" s="72">
        <v>9493.1990499999993</v>
      </c>
      <c r="R207" s="72">
        <v>9776.4124100000008</v>
      </c>
      <c r="S207" s="73">
        <v>10068.48755</v>
      </c>
      <c r="T207" s="73">
        <v>88797.641159999999</v>
      </c>
    </row>
    <row r="208" spans="1:20" s="63" customFormat="1" hidden="1" x14ac:dyDescent="0.2">
      <c r="A208" s="28" t="s">
        <v>243</v>
      </c>
      <c r="B208" s="67"/>
      <c r="C208" s="102" t="s">
        <v>316</v>
      </c>
      <c r="D208" s="68"/>
      <c r="E208" s="110" t="s">
        <v>317</v>
      </c>
      <c r="F208" s="68"/>
      <c r="G208" s="110" t="s">
        <v>348</v>
      </c>
      <c r="H208" s="108" t="s">
        <v>349</v>
      </c>
      <c r="I208" s="68" t="s">
        <v>229</v>
      </c>
      <c r="J208" s="72">
        <v>656.23170000000005</v>
      </c>
      <c r="K208" s="72">
        <v>623.28876000000002</v>
      </c>
      <c r="L208" s="72">
        <v>628.97700999999995</v>
      </c>
      <c r="M208" s="72">
        <v>857.82029</v>
      </c>
      <c r="N208" s="72">
        <v>883.31227999999999</v>
      </c>
      <c r="O208" s="72">
        <v>915.94186999999999</v>
      </c>
      <c r="P208" s="72">
        <v>948.75941999999998</v>
      </c>
      <c r="Q208" s="72">
        <v>986.91007999999999</v>
      </c>
      <c r="R208" s="72">
        <v>1024.6985199999999</v>
      </c>
      <c r="S208" s="73">
        <v>1049.0223000000001</v>
      </c>
      <c r="T208" s="73">
        <v>8574.9622299999992</v>
      </c>
    </row>
    <row r="209" spans="1:20" s="63" customFormat="1" hidden="1" x14ac:dyDescent="0.2">
      <c r="A209" s="28" t="s">
        <v>247</v>
      </c>
      <c r="B209" s="67"/>
      <c r="C209" s="102" t="s">
        <v>316</v>
      </c>
      <c r="D209" s="68"/>
      <c r="E209" s="110" t="s">
        <v>317</v>
      </c>
      <c r="F209" s="68"/>
      <c r="G209" s="110" t="s">
        <v>348</v>
      </c>
      <c r="H209" s="108" t="s">
        <v>349</v>
      </c>
      <c r="I209" s="68" t="s">
        <v>230</v>
      </c>
      <c r="J209" s="72">
        <v>2.2780000000000002E-2</v>
      </c>
      <c r="K209" s="72">
        <v>3.3790000000000001E-2</v>
      </c>
      <c r="L209" s="72">
        <v>4.3580000000000001E-2</v>
      </c>
      <c r="M209" s="72">
        <v>4.8090000000000001E-2</v>
      </c>
      <c r="N209" s="72">
        <v>5.5039999999999999E-2</v>
      </c>
      <c r="O209" s="72">
        <v>5.7149999999999999E-2</v>
      </c>
      <c r="P209" s="72">
        <v>5.3510000000000002E-2</v>
      </c>
      <c r="Q209" s="72">
        <v>4.9779999999999998E-2</v>
      </c>
      <c r="R209" s="72">
        <v>4.5490000000000003E-2</v>
      </c>
      <c r="S209" s="73">
        <v>4.1200000000000001E-2</v>
      </c>
      <c r="T209" s="73">
        <v>0.45040999999999998</v>
      </c>
    </row>
    <row r="210" spans="1:20" s="63" customFormat="1" hidden="1" x14ac:dyDescent="0.2">
      <c r="A210" s="28" t="s">
        <v>242</v>
      </c>
      <c r="B210" s="67"/>
      <c r="C210" s="102" t="s">
        <v>316</v>
      </c>
      <c r="D210" s="68"/>
      <c r="E210" s="110" t="s">
        <v>317</v>
      </c>
      <c r="F210" s="68"/>
      <c r="G210" s="110" t="s">
        <v>348</v>
      </c>
      <c r="H210" s="108" t="s">
        <v>349</v>
      </c>
      <c r="I210" s="68" t="s">
        <v>231</v>
      </c>
      <c r="J210" s="72">
        <v>7.4069999999999997E-2</v>
      </c>
      <c r="K210" s="72">
        <v>7.6289999999999997E-2</v>
      </c>
      <c r="L210" s="72">
        <v>7.8579999999999997E-2</v>
      </c>
      <c r="M210" s="72">
        <v>8.0939999999999998E-2</v>
      </c>
      <c r="N210" s="72">
        <v>8.337E-2</v>
      </c>
      <c r="O210" s="72">
        <v>8.5870000000000002E-2</v>
      </c>
      <c r="P210" s="72">
        <v>8.8440000000000005E-2</v>
      </c>
      <c r="Q210" s="72">
        <v>9.11E-2</v>
      </c>
      <c r="R210" s="72">
        <v>9.3829999999999997E-2</v>
      </c>
      <c r="S210" s="73">
        <v>9.6640000000000004E-2</v>
      </c>
      <c r="T210" s="73">
        <v>0.84913000000000005</v>
      </c>
    </row>
    <row r="211" spans="1:20" s="63" customFormat="1" ht="18" customHeight="1" x14ac:dyDescent="0.25">
      <c r="A211" s="64" t="s">
        <v>246</v>
      </c>
      <c r="B211" s="67"/>
      <c r="C211" s="102"/>
      <c r="D211" s="68"/>
      <c r="E211" s="105"/>
      <c r="F211" s="68"/>
      <c r="G211" s="105"/>
      <c r="H211" s="108"/>
      <c r="I211" s="68" t="s">
        <v>228</v>
      </c>
      <c r="J211" s="72">
        <f t="shared" ref="J211:T211" si="30">SUMIF($I206:$I210,"Interest",J206:J210)+SUMIF($I206:$I210,"Depreciation",J206:J210)+SUMIF($I206:$I210,"Operating Costs",J206:J210)+SUMIF($I206:$I210,"Allocations",J206:J210)</f>
        <v>8446.0745100000004</v>
      </c>
      <c r="K211" s="72">
        <f t="shared" si="30"/>
        <v>8651.9550400000007</v>
      </c>
      <c r="L211" s="72">
        <f t="shared" si="30"/>
        <v>8900.8099800000018</v>
      </c>
      <c r="M211" s="72">
        <f t="shared" si="30"/>
        <v>9383.3326799999995</v>
      </c>
      <c r="N211" s="72">
        <f t="shared" si="30"/>
        <v>9563.5174299999999</v>
      </c>
      <c r="O211" s="72">
        <f t="shared" si="30"/>
        <v>9861.2104199999994</v>
      </c>
      <c r="P211" s="72">
        <f t="shared" si="30"/>
        <v>10167.85492</v>
      </c>
      <c r="Q211" s="72">
        <f t="shared" si="30"/>
        <v>10480.25001</v>
      </c>
      <c r="R211" s="72">
        <f t="shared" si="30"/>
        <v>10801.250250000001</v>
      </c>
      <c r="S211" s="72">
        <f t="shared" si="30"/>
        <v>11117.64769</v>
      </c>
      <c r="T211" s="73">
        <f t="shared" si="30"/>
        <v>97373.902930000011</v>
      </c>
    </row>
    <row r="212" spans="1:20" ht="5.25" customHeight="1" x14ac:dyDescent="0.2">
      <c r="A212" s="28" t="s">
        <v>248</v>
      </c>
      <c r="B212" s="74"/>
      <c r="C212" s="103"/>
      <c r="D212" s="75"/>
      <c r="E212" s="106"/>
      <c r="F212" s="75"/>
      <c r="G212" s="106"/>
      <c r="H212" s="109"/>
      <c r="I212" s="75"/>
      <c r="J212" s="76"/>
      <c r="K212" s="76"/>
      <c r="L212" s="76"/>
      <c r="M212" s="76"/>
      <c r="N212" s="76"/>
      <c r="O212" s="76"/>
      <c r="P212" s="76"/>
      <c r="Q212" s="76"/>
      <c r="R212" s="76"/>
      <c r="S212" s="77"/>
      <c r="T212" s="77"/>
    </row>
    <row r="213" spans="1:20" s="63" customFormat="1" ht="18" customHeight="1" thickBot="1" x14ac:dyDescent="0.25">
      <c r="A213" s="28" t="s">
        <v>249</v>
      </c>
      <c r="B213" s="78"/>
      <c r="C213" s="79"/>
      <c r="D213" s="79"/>
      <c r="E213" s="80"/>
      <c r="F213" s="78" t="s">
        <v>350</v>
      </c>
      <c r="G213" s="79"/>
      <c r="H213" s="79"/>
      <c r="I213" s="79"/>
      <c r="J213" s="81">
        <v>8103.2513099999996</v>
      </c>
      <c r="K213" s="81">
        <v>8298.5414600000004</v>
      </c>
      <c r="L213" s="81">
        <v>8536.4682599999996</v>
      </c>
      <c r="M213" s="81">
        <v>9007.6176699999996</v>
      </c>
      <c r="N213" s="81">
        <v>9180.7558200000003</v>
      </c>
      <c r="O213" s="81">
        <v>9466.6360700000005</v>
      </c>
      <c r="P213" s="81">
        <v>9761.0915399999994</v>
      </c>
      <c r="Q213" s="81">
        <v>10061.28406</v>
      </c>
      <c r="R213" s="81">
        <v>10369.715399999999</v>
      </c>
      <c r="S213" s="81">
        <v>10673.16683</v>
      </c>
      <c r="T213" s="82">
        <v>93458.528420000002</v>
      </c>
    </row>
    <row r="214" spans="1:20" s="63" customFormat="1" ht="18" customHeight="1" x14ac:dyDescent="0.2">
      <c r="A214" s="28" t="s">
        <v>241</v>
      </c>
      <c r="B214" s="67"/>
      <c r="C214" s="101" t="s">
        <v>316</v>
      </c>
      <c r="D214" s="68"/>
      <c r="E214" s="104" t="s">
        <v>317</v>
      </c>
      <c r="F214" s="68"/>
      <c r="G214" s="104" t="s">
        <v>351</v>
      </c>
      <c r="H214" s="107" t="s">
        <v>352</v>
      </c>
      <c r="I214" s="69" t="s">
        <v>226</v>
      </c>
      <c r="J214" s="70">
        <v>-6.0170399999999997</v>
      </c>
      <c r="K214" s="70">
        <v>-6.1975100000000003</v>
      </c>
      <c r="L214" s="70">
        <v>-6.3834400000000002</v>
      </c>
      <c r="M214" s="70">
        <v>-6.5110999999999999</v>
      </c>
      <c r="N214" s="70">
        <v>-6.7064399999999997</v>
      </c>
      <c r="O214" s="70">
        <v>-6.8405699999999996</v>
      </c>
      <c r="P214" s="70">
        <v>-7.0457900000000002</v>
      </c>
      <c r="Q214" s="70">
        <v>-7.2571599999999998</v>
      </c>
      <c r="R214" s="70">
        <v>-7.4748700000000001</v>
      </c>
      <c r="S214" s="71">
        <v>-7.6243699999999999</v>
      </c>
      <c r="T214" s="71">
        <v>-68.05829</v>
      </c>
    </row>
    <row r="215" spans="1:20" s="63" customFormat="1" hidden="1" x14ac:dyDescent="0.2">
      <c r="A215" s="28" t="s">
        <v>242</v>
      </c>
      <c r="B215" s="67"/>
      <c r="C215" s="102" t="s">
        <v>316</v>
      </c>
      <c r="D215" s="68"/>
      <c r="E215" s="110" t="s">
        <v>317</v>
      </c>
      <c r="F215" s="68"/>
      <c r="G215" s="110" t="s">
        <v>351</v>
      </c>
      <c r="H215" s="108" t="s">
        <v>352</v>
      </c>
      <c r="I215" s="68" t="s">
        <v>228</v>
      </c>
      <c r="J215" s="72">
        <v>320.98752999999999</v>
      </c>
      <c r="K215" s="72">
        <v>340.87049999999999</v>
      </c>
      <c r="L215" s="72">
        <v>333.65242999999998</v>
      </c>
      <c r="M215" s="72">
        <v>369.32103000000001</v>
      </c>
      <c r="N215" s="72">
        <v>368.26947000000001</v>
      </c>
      <c r="O215" s="72">
        <v>375.38736999999998</v>
      </c>
      <c r="P215" s="72">
        <v>385.96310999999997</v>
      </c>
      <c r="Q215" s="72">
        <v>396.86901</v>
      </c>
      <c r="R215" s="72">
        <v>408.32008000000002</v>
      </c>
      <c r="S215" s="73">
        <v>417.30324000000002</v>
      </c>
      <c r="T215" s="73">
        <v>3716.9437699999999</v>
      </c>
    </row>
    <row r="216" spans="1:20" s="63" customFormat="1" hidden="1" x14ac:dyDescent="0.2">
      <c r="A216" s="28" t="s">
        <v>243</v>
      </c>
      <c r="B216" s="67"/>
      <c r="C216" s="102" t="s">
        <v>316</v>
      </c>
      <c r="D216" s="68"/>
      <c r="E216" s="110" t="s">
        <v>317</v>
      </c>
      <c r="F216" s="68"/>
      <c r="G216" s="110" t="s">
        <v>351</v>
      </c>
      <c r="H216" s="108" t="s">
        <v>352</v>
      </c>
      <c r="I216" s="68" t="s">
        <v>229</v>
      </c>
      <c r="J216" s="72">
        <v>64.364720000000005</v>
      </c>
      <c r="K216" s="72">
        <v>63.809669999999997</v>
      </c>
      <c r="L216" s="72">
        <v>63.56823</v>
      </c>
      <c r="M216" s="72">
        <v>86.998949999999994</v>
      </c>
      <c r="N216" s="72">
        <v>88.672849999999997</v>
      </c>
      <c r="O216" s="72">
        <v>89.702039999999997</v>
      </c>
      <c r="P216" s="72">
        <v>90.813209999999998</v>
      </c>
      <c r="Q216" s="72">
        <v>93.465649999999997</v>
      </c>
      <c r="R216" s="72">
        <v>96.342510000000004</v>
      </c>
      <c r="S216" s="73">
        <v>97.982479999999995</v>
      </c>
      <c r="T216" s="73">
        <v>835.72031000000004</v>
      </c>
    </row>
    <row r="217" spans="1:20" s="63" customFormat="1" ht="18" customHeight="1" x14ac:dyDescent="0.2">
      <c r="A217" s="28" t="s">
        <v>249</v>
      </c>
      <c r="B217" s="67"/>
      <c r="C217" s="102"/>
      <c r="D217" s="68"/>
      <c r="E217" s="105"/>
      <c r="F217" s="68"/>
      <c r="G217" s="105"/>
      <c r="H217" s="108"/>
      <c r="I217" s="68" t="s">
        <v>228</v>
      </c>
      <c r="J217" s="72">
        <f t="shared" ref="J217:T217" si="31">SUMIF($I214:$I216,"Interest",J214:J216)+SUMIF($I214:$I216,"Depreciation",J214:J216)+SUMIF($I214:$I216,"Operating Costs",J214:J216)+SUMIF($I214:$I216,"Allocations",J214:J216)</f>
        <v>385.35225000000003</v>
      </c>
      <c r="K217" s="72">
        <f t="shared" si="31"/>
        <v>404.68016999999998</v>
      </c>
      <c r="L217" s="72">
        <f t="shared" si="31"/>
        <v>397.22065999999995</v>
      </c>
      <c r="M217" s="72">
        <f t="shared" si="31"/>
        <v>456.31997999999999</v>
      </c>
      <c r="N217" s="72">
        <f t="shared" si="31"/>
        <v>456.94232</v>
      </c>
      <c r="O217" s="72">
        <f t="shared" si="31"/>
        <v>465.08940999999999</v>
      </c>
      <c r="P217" s="72">
        <f t="shared" si="31"/>
        <v>476.77631999999994</v>
      </c>
      <c r="Q217" s="72">
        <f t="shared" si="31"/>
        <v>490.33465999999999</v>
      </c>
      <c r="R217" s="72">
        <f t="shared" si="31"/>
        <v>504.66259000000002</v>
      </c>
      <c r="S217" s="72">
        <f t="shared" si="31"/>
        <v>515.28571999999997</v>
      </c>
      <c r="T217" s="73">
        <f t="shared" si="31"/>
        <v>4552.6640799999996</v>
      </c>
    </row>
    <row r="218" spans="1:20" ht="5.25" customHeight="1" x14ac:dyDescent="0.2">
      <c r="A218" s="64" t="s">
        <v>246</v>
      </c>
      <c r="B218" s="74"/>
      <c r="C218" s="103"/>
      <c r="D218" s="75"/>
      <c r="E218" s="106"/>
      <c r="F218" s="75"/>
      <c r="G218" s="106"/>
      <c r="H218" s="109"/>
      <c r="I218" s="75"/>
      <c r="J218" s="76"/>
      <c r="K218" s="76"/>
      <c r="L218" s="76"/>
      <c r="M218" s="76"/>
      <c r="N218" s="76"/>
      <c r="O218" s="76"/>
      <c r="P218" s="76"/>
      <c r="Q218" s="76"/>
      <c r="R218" s="76"/>
      <c r="S218" s="77"/>
      <c r="T218" s="77"/>
    </row>
    <row r="219" spans="1:20" s="63" customFormat="1" ht="18" customHeight="1" thickBot="1" x14ac:dyDescent="0.25">
      <c r="A219" s="28" t="s">
        <v>248</v>
      </c>
      <c r="B219" s="78"/>
      <c r="C219" s="79"/>
      <c r="D219" s="79"/>
      <c r="E219" s="80"/>
      <c r="F219" s="78" t="s">
        <v>353</v>
      </c>
      <c r="G219" s="79"/>
      <c r="H219" s="79"/>
      <c r="I219" s="79"/>
      <c r="J219" s="81">
        <v>379.33521000000002</v>
      </c>
      <c r="K219" s="81">
        <v>398.48266000000001</v>
      </c>
      <c r="L219" s="81">
        <v>390.83722</v>
      </c>
      <c r="M219" s="81">
        <v>449.80887999999999</v>
      </c>
      <c r="N219" s="81">
        <v>450.23588000000001</v>
      </c>
      <c r="O219" s="81">
        <v>458.24883999999997</v>
      </c>
      <c r="P219" s="81">
        <v>469.73052999999999</v>
      </c>
      <c r="Q219" s="81">
        <v>483.07749999999999</v>
      </c>
      <c r="R219" s="81">
        <v>497.18772000000001</v>
      </c>
      <c r="S219" s="81">
        <v>507.66135000000003</v>
      </c>
      <c r="T219" s="82">
        <v>4484.6057899999996</v>
      </c>
    </row>
    <row r="220" spans="1:20" s="63" customFormat="1" hidden="1" x14ac:dyDescent="0.2">
      <c r="A220" s="28" t="s">
        <v>242</v>
      </c>
      <c r="B220" s="67"/>
      <c r="C220" s="102" t="s">
        <v>316</v>
      </c>
      <c r="D220" s="68"/>
      <c r="E220" s="110" t="s">
        <v>317</v>
      </c>
      <c r="F220" s="68"/>
      <c r="G220" s="110" t="s">
        <v>354</v>
      </c>
      <c r="H220" s="108" t="s">
        <v>355</v>
      </c>
      <c r="I220" s="68" t="s">
        <v>228</v>
      </c>
      <c r="J220" s="72">
        <v>735.13784999999996</v>
      </c>
      <c r="K220" s="72">
        <v>758.78135999999995</v>
      </c>
      <c r="L220" s="72">
        <v>794.03413</v>
      </c>
      <c r="M220" s="72">
        <v>806.17451000000005</v>
      </c>
      <c r="N220" s="72">
        <v>822.78336000000002</v>
      </c>
      <c r="O220" s="72">
        <v>849.47595999999999</v>
      </c>
      <c r="P220" s="72">
        <v>888.30231000000003</v>
      </c>
      <c r="Q220" s="72">
        <v>856.85960999999998</v>
      </c>
      <c r="R220" s="72">
        <v>881.37860999999998</v>
      </c>
      <c r="S220" s="73">
        <v>873.85766999999998</v>
      </c>
      <c r="T220" s="73">
        <v>8266.7853699999996</v>
      </c>
    </row>
    <row r="221" spans="1:20" s="63" customFormat="1" hidden="1" x14ac:dyDescent="0.25">
      <c r="A221" s="64" t="s">
        <v>246</v>
      </c>
      <c r="B221" s="67"/>
      <c r="C221" s="102" t="s">
        <v>316</v>
      </c>
      <c r="D221" s="68"/>
      <c r="E221" s="110" t="s">
        <v>317</v>
      </c>
      <c r="F221" s="68"/>
      <c r="G221" s="110" t="s">
        <v>354</v>
      </c>
      <c r="H221" s="108" t="s">
        <v>355</v>
      </c>
      <c r="I221" s="68" t="s">
        <v>229</v>
      </c>
      <c r="J221" s="72">
        <v>114.03872</v>
      </c>
      <c r="K221" s="72">
        <v>115.10415999999999</v>
      </c>
      <c r="L221" s="72">
        <v>115.38029</v>
      </c>
      <c r="M221" s="72">
        <v>141.74137999999999</v>
      </c>
      <c r="N221" s="72">
        <v>145.70506</v>
      </c>
      <c r="O221" s="72">
        <v>145.7688</v>
      </c>
      <c r="P221" s="72">
        <v>146.04324</v>
      </c>
      <c r="Q221" s="72">
        <v>144.47245000000001</v>
      </c>
      <c r="R221" s="72">
        <v>146.16695999999999</v>
      </c>
      <c r="S221" s="73">
        <v>146.32202000000001</v>
      </c>
      <c r="T221" s="73">
        <v>1360.74308</v>
      </c>
    </row>
    <row r="222" spans="1:20" s="63" customFormat="1" ht="18" customHeight="1" x14ac:dyDescent="0.2">
      <c r="A222" s="28" t="s">
        <v>241</v>
      </c>
      <c r="B222" s="67"/>
      <c r="C222" s="102"/>
      <c r="D222" s="68"/>
      <c r="E222" s="105"/>
      <c r="F222" s="68"/>
      <c r="G222" s="105"/>
      <c r="H222" s="108"/>
      <c r="I222" s="68" t="s">
        <v>228</v>
      </c>
      <c r="J222" s="72">
        <f t="shared" ref="J222:T222" si="32">SUMIF($I220:$I221,"Interest",J220:J221)+SUMIF($I220:$I221,"Depreciation",J220:J221)+SUMIF($I220:$I221,"Operating Costs",J220:J221)+SUMIF($I220:$I221,"Allocations",J220:J221)</f>
        <v>849.17656999999997</v>
      </c>
      <c r="K222" s="72">
        <f t="shared" si="32"/>
        <v>873.88551999999993</v>
      </c>
      <c r="L222" s="72">
        <f t="shared" si="32"/>
        <v>909.41442000000006</v>
      </c>
      <c r="M222" s="72">
        <f t="shared" si="32"/>
        <v>947.91588999999999</v>
      </c>
      <c r="N222" s="72">
        <f t="shared" si="32"/>
        <v>968.48842000000002</v>
      </c>
      <c r="O222" s="72">
        <f t="shared" si="32"/>
        <v>995.24476000000004</v>
      </c>
      <c r="P222" s="72">
        <f t="shared" si="32"/>
        <v>1034.34555</v>
      </c>
      <c r="Q222" s="72">
        <f t="shared" si="32"/>
        <v>1001.33206</v>
      </c>
      <c r="R222" s="72">
        <f t="shared" si="32"/>
        <v>1027.54557</v>
      </c>
      <c r="S222" s="72">
        <f t="shared" si="32"/>
        <v>1020.1796899999999</v>
      </c>
      <c r="T222" s="73">
        <f t="shared" si="32"/>
        <v>9627.5284499999998</v>
      </c>
    </row>
    <row r="223" spans="1:20" ht="5.25" customHeight="1" x14ac:dyDescent="0.2">
      <c r="A223" s="28" t="s">
        <v>242</v>
      </c>
      <c r="B223" s="74"/>
      <c r="C223" s="103"/>
      <c r="D223" s="75"/>
      <c r="E223" s="106"/>
      <c r="F223" s="75"/>
      <c r="G223" s="106"/>
      <c r="H223" s="109"/>
      <c r="I223" s="75"/>
      <c r="J223" s="76"/>
      <c r="K223" s="76"/>
      <c r="L223" s="76"/>
      <c r="M223" s="76"/>
      <c r="N223" s="76"/>
      <c r="O223" s="76"/>
      <c r="P223" s="76"/>
      <c r="Q223" s="76"/>
      <c r="R223" s="76"/>
      <c r="S223" s="77"/>
      <c r="T223" s="77"/>
    </row>
    <row r="224" spans="1:20" s="63" customFormat="1" ht="18" customHeight="1" thickBot="1" x14ac:dyDescent="0.25">
      <c r="A224" s="28" t="s">
        <v>243</v>
      </c>
      <c r="B224" s="78"/>
      <c r="C224" s="79"/>
      <c r="D224" s="79"/>
      <c r="E224" s="80"/>
      <c r="F224" s="78" t="s">
        <v>356</v>
      </c>
      <c r="G224" s="79"/>
      <c r="H224" s="79"/>
      <c r="I224" s="79"/>
      <c r="J224" s="81">
        <v>849.17656999999997</v>
      </c>
      <c r="K224" s="81">
        <v>873.88552000000004</v>
      </c>
      <c r="L224" s="81">
        <v>909.41441999999995</v>
      </c>
      <c r="M224" s="81">
        <v>947.91588999999999</v>
      </c>
      <c r="N224" s="81">
        <v>968.48842000000002</v>
      </c>
      <c r="O224" s="81">
        <v>995.24476000000004</v>
      </c>
      <c r="P224" s="81">
        <v>1034.34555</v>
      </c>
      <c r="Q224" s="81">
        <v>1001.33206</v>
      </c>
      <c r="R224" s="81">
        <v>1027.54557</v>
      </c>
      <c r="S224" s="81">
        <v>1020.1796900000001</v>
      </c>
      <c r="T224" s="82">
        <v>9627.5284499999998</v>
      </c>
    </row>
    <row r="225" spans="1:20" s="63" customFormat="1" ht="18" customHeight="1" x14ac:dyDescent="0.25">
      <c r="A225" s="64" t="s">
        <v>246</v>
      </c>
      <c r="B225" s="67"/>
      <c r="C225" s="101" t="s">
        <v>316</v>
      </c>
      <c r="D225" s="68"/>
      <c r="E225" s="104" t="s">
        <v>317</v>
      </c>
      <c r="F225" s="68"/>
      <c r="G225" s="104" t="s">
        <v>357</v>
      </c>
      <c r="H225" s="107" t="s">
        <v>358</v>
      </c>
      <c r="I225" s="69" t="s">
        <v>226</v>
      </c>
      <c r="J225" s="70">
        <v>-284.91699999999997</v>
      </c>
      <c r="K225" s="70">
        <v>-304.79451</v>
      </c>
      <c r="L225" s="70">
        <v>-324.54734000000002</v>
      </c>
      <c r="M225" s="70">
        <v>-314.80653000000001</v>
      </c>
      <c r="N225" s="70">
        <v>-324.25085999999999</v>
      </c>
      <c r="O225" s="70">
        <v>-330.73597000000001</v>
      </c>
      <c r="P225" s="70">
        <v>-342.99995000000001</v>
      </c>
      <c r="Q225" s="70">
        <v>-353.28982000000002</v>
      </c>
      <c r="R225" s="70">
        <v>-363.88844999999998</v>
      </c>
      <c r="S225" s="71">
        <v>-371.16626000000002</v>
      </c>
      <c r="T225" s="71">
        <v>-3315.39669</v>
      </c>
    </row>
    <row r="226" spans="1:20" s="63" customFormat="1" hidden="1" x14ac:dyDescent="0.2">
      <c r="A226" s="28" t="s">
        <v>248</v>
      </c>
      <c r="B226" s="67"/>
      <c r="C226" s="102" t="s">
        <v>316</v>
      </c>
      <c r="D226" s="68"/>
      <c r="E226" s="110" t="s">
        <v>317</v>
      </c>
      <c r="F226" s="68"/>
      <c r="G226" s="110" t="s">
        <v>357</v>
      </c>
      <c r="H226" s="108" t="s">
        <v>358</v>
      </c>
      <c r="I226" s="68" t="s">
        <v>228</v>
      </c>
      <c r="J226" s="72">
        <v>3465.8695200000002</v>
      </c>
      <c r="K226" s="72">
        <v>3571.1091200000001</v>
      </c>
      <c r="L226" s="72">
        <v>3692.0075900000002</v>
      </c>
      <c r="M226" s="72">
        <v>3764.6674899999998</v>
      </c>
      <c r="N226" s="72">
        <v>3872.6721499999999</v>
      </c>
      <c r="O226" s="72">
        <v>3950.8895400000001</v>
      </c>
      <c r="P226" s="72">
        <v>4077.6538799999998</v>
      </c>
      <c r="Q226" s="72">
        <v>4180.6698200000001</v>
      </c>
      <c r="R226" s="72">
        <v>4303.7535600000001</v>
      </c>
      <c r="S226" s="73">
        <v>4393.6528200000002</v>
      </c>
      <c r="T226" s="73">
        <v>39272.945489999998</v>
      </c>
    </row>
    <row r="227" spans="1:20" s="63" customFormat="1" hidden="1" x14ac:dyDescent="0.2">
      <c r="A227" s="28" t="s">
        <v>249</v>
      </c>
      <c r="B227" s="67"/>
      <c r="C227" s="102" t="s">
        <v>316</v>
      </c>
      <c r="D227" s="68"/>
      <c r="E227" s="110" t="s">
        <v>317</v>
      </c>
      <c r="F227" s="68"/>
      <c r="G227" s="110" t="s">
        <v>357</v>
      </c>
      <c r="H227" s="108" t="s">
        <v>358</v>
      </c>
      <c r="I227" s="68" t="s">
        <v>229</v>
      </c>
      <c r="J227" s="72">
        <v>409.33747</v>
      </c>
      <c r="K227" s="72">
        <v>410.37581</v>
      </c>
      <c r="L227" s="72">
        <v>419.54183</v>
      </c>
      <c r="M227" s="72">
        <v>507.97435999999999</v>
      </c>
      <c r="N227" s="72">
        <v>522.28432999999995</v>
      </c>
      <c r="O227" s="72">
        <v>524.07509000000005</v>
      </c>
      <c r="P227" s="72">
        <v>525.84830999999997</v>
      </c>
      <c r="Q227" s="72">
        <v>535.47136999999998</v>
      </c>
      <c r="R227" s="72">
        <v>549.25750000000005</v>
      </c>
      <c r="S227" s="73">
        <v>558.00621000000001</v>
      </c>
      <c r="T227" s="73">
        <v>4962.1722799999998</v>
      </c>
    </row>
    <row r="228" spans="1:20" s="63" customFormat="1" hidden="1" x14ac:dyDescent="0.25">
      <c r="A228" s="64" t="s">
        <v>246</v>
      </c>
      <c r="B228" s="67"/>
      <c r="C228" s="102" t="s">
        <v>316</v>
      </c>
      <c r="D228" s="68"/>
      <c r="E228" s="110" t="s">
        <v>317</v>
      </c>
      <c r="F228" s="68"/>
      <c r="G228" s="110" t="s">
        <v>357</v>
      </c>
      <c r="H228" s="108" t="s">
        <v>358</v>
      </c>
      <c r="I228" s="68" t="s">
        <v>230</v>
      </c>
      <c r="J228" s="72">
        <v>1097.1380799999999</v>
      </c>
      <c r="K228" s="72">
        <v>1627.55852</v>
      </c>
      <c r="L228" s="72">
        <v>2099.2919900000002</v>
      </c>
      <c r="M228" s="72">
        <v>2316.7395499999998</v>
      </c>
      <c r="N228" s="72">
        <v>2651.2570300000002</v>
      </c>
      <c r="O228" s="72">
        <v>2752.9571700000001</v>
      </c>
      <c r="P228" s="72">
        <v>2577.8053799999998</v>
      </c>
      <c r="Q228" s="72">
        <v>2397.79324</v>
      </c>
      <c r="R228" s="72">
        <v>2191.5403799999999</v>
      </c>
      <c r="S228" s="73">
        <v>1984.69921</v>
      </c>
      <c r="T228" s="73">
        <v>21696.780549999999</v>
      </c>
    </row>
    <row r="229" spans="1:20" s="63" customFormat="1" hidden="1" x14ac:dyDescent="0.2">
      <c r="A229" s="28" t="s">
        <v>248</v>
      </c>
      <c r="B229" s="67"/>
      <c r="C229" s="102" t="s">
        <v>316</v>
      </c>
      <c r="D229" s="68"/>
      <c r="E229" s="110" t="s">
        <v>317</v>
      </c>
      <c r="F229" s="68"/>
      <c r="G229" s="110" t="s">
        <v>357</v>
      </c>
      <c r="H229" s="108" t="s">
        <v>358</v>
      </c>
      <c r="I229" s="68" t="s">
        <v>231</v>
      </c>
      <c r="J229" s="72">
        <v>254.35552000000001</v>
      </c>
      <c r="K229" s="72">
        <v>288.05982999999998</v>
      </c>
      <c r="L229" s="72">
        <v>335.62763000000001</v>
      </c>
      <c r="M229" s="72">
        <v>275.43490000000003</v>
      </c>
      <c r="N229" s="72">
        <v>288.39125999999999</v>
      </c>
      <c r="O229" s="72">
        <v>348.67277000000001</v>
      </c>
      <c r="P229" s="72">
        <v>384.1112</v>
      </c>
      <c r="Q229" s="72">
        <v>400.08548000000002</v>
      </c>
      <c r="R229" s="72">
        <v>430.77366000000001</v>
      </c>
      <c r="S229" s="73">
        <v>533.01197999999999</v>
      </c>
      <c r="T229" s="73">
        <v>3538.52423</v>
      </c>
    </row>
    <row r="230" spans="1:20" s="63" customFormat="1" ht="18" customHeight="1" x14ac:dyDescent="0.2">
      <c r="A230" s="28" t="s">
        <v>241</v>
      </c>
      <c r="B230" s="67"/>
      <c r="C230" s="102"/>
      <c r="D230" s="68"/>
      <c r="E230" s="105"/>
      <c r="F230" s="68"/>
      <c r="G230" s="105"/>
      <c r="H230" s="108"/>
      <c r="I230" s="68" t="s">
        <v>228</v>
      </c>
      <c r="J230" s="72">
        <f t="shared" ref="J230:T230" si="33">SUMIF($I225:$I229,"Interest",J225:J229)+SUMIF($I225:$I229,"Depreciation",J225:J229)+SUMIF($I225:$I229,"Operating Costs",J225:J229)+SUMIF($I225:$I229,"Allocations",J225:J229)</f>
        <v>5226.7005900000004</v>
      </c>
      <c r="K230" s="72">
        <f t="shared" si="33"/>
        <v>5897.1032799999994</v>
      </c>
      <c r="L230" s="72">
        <f t="shared" si="33"/>
        <v>6546.4690399999999</v>
      </c>
      <c r="M230" s="72">
        <f t="shared" si="33"/>
        <v>6864.8163000000004</v>
      </c>
      <c r="N230" s="72">
        <f t="shared" si="33"/>
        <v>7334.6047699999999</v>
      </c>
      <c r="O230" s="72">
        <f t="shared" si="33"/>
        <v>7576.5945700000011</v>
      </c>
      <c r="P230" s="72">
        <f t="shared" si="33"/>
        <v>7565.4187699999993</v>
      </c>
      <c r="Q230" s="72">
        <f t="shared" si="33"/>
        <v>7514.01991</v>
      </c>
      <c r="R230" s="72">
        <f t="shared" si="33"/>
        <v>7475.3251</v>
      </c>
      <c r="S230" s="72">
        <f t="shared" si="33"/>
        <v>7469.3702200000007</v>
      </c>
      <c r="T230" s="73">
        <f t="shared" si="33"/>
        <v>69470.422550000003</v>
      </c>
    </row>
    <row r="231" spans="1:20" ht="5.25" customHeight="1" x14ac:dyDescent="0.2">
      <c r="A231" s="28" t="s">
        <v>242</v>
      </c>
      <c r="B231" s="74"/>
      <c r="C231" s="103"/>
      <c r="D231" s="75"/>
      <c r="E231" s="106"/>
      <c r="F231" s="75"/>
      <c r="G231" s="106"/>
      <c r="H231" s="109"/>
      <c r="I231" s="75"/>
      <c r="J231" s="76"/>
      <c r="K231" s="76"/>
      <c r="L231" s="76"/>
      <c r="M231" s="76"/>
      <c r="N231" s="76"/>
      <c r="O231" s="76"/>
      <c r="P231" s="76"/>
      <c r="Q231" s="76"/>
      <c r="R231" s="76"/>
      <c r="S231" s="77"/>
      <c r="T231" s="77"/>
    </row>
    <row r="232" spans="1:20" s="63" customFormat="1" ht="18" customHeight="1" thickBot="1" x14ac:dyDescent="0.25">
      <c r="A232" s="28" t="s">
        <v>243</v>
      </c>
      <c r="B232" s="78"/>
      <c r="C232" s="79"/>
      <c r="D232" s="79"/>
      <c r="E232" s="80"/>
      <c r="F232" s="78" t="s">
        <v>359</v>
      </c>
      <c r="G232" s="79"/>
      <c r="H232" s="79"/>
      <c r="I232" s="79"/>
      <c r="J232" s="81">
        <v>4941.78359</v>
      </c>
      <c r="K232" s="81">
        <v>5592.3087699999996</v>
      </c>
      <c r="L232" s="81">
        <v>6221.9216999999999</v>
      </c>
      <c r="M232" s="81">
        <v>6550.0097699999997</v>
      </c>
      <c r="N232" s="81">
        <v>7010.3539099999998</v>
      </c>
      <c r="O232" s="81">
        <v>7245.8585999999996</v>
      </c>
      <c r="P232" s="81">
        <v>7222.4188199999999</v>
      </c>
      <c r="Q232" s="81">
        <v>7160.73009</v>
      </c>
      <c r="R232" s="81">
        <v>7111.4366499999996</v>
      </c>
      <c r="S232" s="81">
        <v>7098.2039599999998</v>
      </c>
      <c r="T232" s="82">
        <v>66155.025859999994</v>
      </c>
    </row>
    <row r="233" spans="1:20" s="63" customFormat="1" hidden="1" x14ac:dyDescent="0.2">
      <c r="A233" s="28" t="s">
        <v>249</v>
      </c>
      <c r="B233" s="67"/>
      <c r="C233" s="102" t="s">
        <v>316</v>
      </c>
      <c r="D233" s="68"/>
      <c r="E233" s="110" t="s">
        <v>317</v>
      </c>
      <c r="F233" s="68"/>
      <c r="G233" s="110" t="s">
        <v>360</v>
      </c>
      <c r="H233" s="108" t="s">
        <v>361</v>
      </c>
      <c r="I233" s="68" t="s">
        <v>228</v>
      </c>
      <c r="J233" s="72">
        <v>456.12486000000001</v>
      </c>
      <c r="K233" s="72">
        <v>494.95161000000002</v>
      </c>
      <c r="L233" s="72">
        <v>489.83616999999998</v>
      </c>
      <c r="M233" s="72">
        <v>499.84554000000003</v>
      </c>
      <c r="N233" s="72">
        <v>520.75777000000005</v>
      </c>
      <c r="O233" s="72">
        <v>532.71091999999999</v>
      </c>
      <c r="P233" s="72">
        <v>547.87339999999995</v>
      </c>
      <c r="Q233" s="72">
        <v>533.97331999999994</v>
      </c>
      <c r="R233" s="72">
        <v>548.92541000000006</v>
      </c>
      <c r="S233" s="73">
        <v>561.43948999999998</v>
      </c>
      <c r="T233" s="73">
        <v>5186.4384899999995</v>
      </c>
    </row>
    <row r="234" spans="1:20" s="63" customFormat="1" hidden="1" x14ac:dyDescent="0.25">
      <c r="A234" s="64" t="s">
        <v>246</v>
      </c>
      <c r="B234" s="67"/>
      <c r="C234" s="102" t="s">
        <v>316</v>
      </c>
      <c r="D234" s="68"/>
      <c r="E234" s="110" t="s">
        <v>317</v>
      </c>
      <c r="F234" s="68"/>
      <c r="G234" s="110" t="s">
        <v>360</v>
      </c>
      <c r="H234" s="108" t="s">
        <v>361</v>
      </c>
      <c r="I234" s="68" t="s">
        <v>229</v>
      </c>
      <c r="J234" s="72">
        <v>189.76877999999999</v>
      </c>
      <c r="K234" s="72">
        <v>192.18686</v>
      </c>
      <c r="L234" s="72">
        <v>196.06133</v>
      </c>
      <c r="M234" s="72">
        <v>233.29650000000001</v>
      </c>
      <c r="N234" s="72">
        <v>239.33545000000001</v>
      </c>
      <c r="O234" s="72">
        <v>239.17</v>
      </c>
      <c r="P234" s="72">
        <v>238.04472999999999</v>
      </c>
      <c r="Q234" s="72">
        <v>242.06195</v>
      </c>
      <c r="R234" s="72">
        <v>247.67454000000001</v>
      </c>
      <c r="S234" s="73">
        <v>251.71107000000001</v>
      </c>
      <c r="T234" s="73">
        <v>2269.3112099999998</v>
      </c>
    </row>
    <row r="235" spans="1:20" s="63" customFormat="1" ht="18" customHeight="1" x14ac:dyDescent="0.2">
      <c r="A235" s="28" t="s">
        <v>247</v>
      </c>
      <c r="B235" s="67"/>
      <c r="C235" s="102"/>
      <c r="D235" s="68"/>
      <c r="E235" s="105"/>
      <c r="F235" s="68"/>
      <c r="G235" s="105"/>
      <c r="H235" s="108"/>
      <c r="I235" s="68" t="s">
        <v>228</v>
      </c>
      <c r="J235" s="72">
        <f t="shared" ref="J235:T235" si="34">SUMIF($I233:$I234,"Interest",J233:J234)+SUMIF($I233:$I234,"Depreciation",J233:J234)+SUMIF($I233:$I234,"Operating Costs",J233:J234)+SUMIF($I233:$I234,"Allocations",J233:J234)</f>
        <v>645.89364</v>
      </c>
      <c r="K235" s="72">
        <f t="shared" si="34"/>
        <v>687.13846999999998</v>
      </c>
      <c r="L235" s="72">
        <f t="shared" si="34"/>
        <v>685.89750000000004</v>
      </c>
      <c r="M235" s="72">
        <f t="shared" si="34"/>
        <v>733.14204000000007</v>
      </c>
      <c r="N235" s="72">
        <f t="shared" si="34"/>
        <v>760.09322000000009</v>
      </c>
      <c r="O235" s="72">
        <f t="shared" si="34"/>
        <v>771.88091999999995</v>
      </c>
      <c r="P235" s="72">
        <f t="shared" si="34"/>
        <v>785.91812999999991</v>
      </c>
      <c r="Q235" s="72">
        <f t="shared" si="34"/>
        <v>776.03526999999997</v>
      </c>
      <c r="R235" s="72">
        <f t="shared" si="34"/>
        <v>796.59995000000004</v>
      </c>
      <c r="S235" s="72">
        <f t="shared" si="34"/>
        <v>813.15056000000004</v>
      </c>
      <c r="T235" s="73">
        <f t="shared" si="34"/>
        <v>7455.7496999999994</v>
      </c>
    </row>
    <row r="236" spans="1:20" ht="5.25" customHeight="1" x14ac:dyDescent="0.2">
      <c r="A236" s="28" t="s">
        <v>242</v>
      </c>
      <c r="B236" s="74"/>
      <c r="C236" s="103"/>
      <c r="D236" s="75"/>
      <c r="E236" s="106"/>
      <c r="F236" s="75"/>
      <c r="G236" s="106"/>
      <c r="H236" s="109"/>
      <c r="I236" s="75"/>
      <c r="J236" s="76"/>
      <c r="K236" s="76"/>
      <c r="L236" s="76"/>
      <c r="M236" s="76"/>
      <c r="N236" s="76"/>
      <c r="O236" s="76"/>
      <c r="P236" s="76"/>
      <c r="Q236" s="76"/>
      <c r="R236" s="76"/>
      <c r="S236" s="77"/>
      <c r="T236" s="77"/>
    </row>
    <row r="237" spans="1:20" s="63" customFormat="1" ht="18" customHeight="1" thickBot="1" x14ac:dyDescent="0.3">
      <c r="A237" s="64" t="s">
        <v>246</v>
      </c>
      <c r="B237" s="78"/>
      <c r="C237" s="79"/>
      <c r="D237" s="79"/>
      <c r="E237" s="80"/>
      <c r="F237" s="78" t="s">
        <v>362</v>
      </c>
      <c r="G237" s="79"/>
      <c r="H237" s="79"/>
      <c r="I237" s="79"/>
      <c r="J237" s="81">
        <v>645.89364</v>
      </c>
      <c r="K237" s="81">
        <v>687.13846999999998</v>
      </c>
      <c r="L237" s="81">
        <v>685.89750000000004</v>
      </c>
      <c r="M237" s="81">
        <v>733.14203999999995</v>
      </c>
      <c r="N237" s="81">
        <v>760.09321999999997</v>
      </c>
      <c r="O237" s="81">
        <v>771.88091999999995</v>
      </c>
      <c r="P237" s="81">
        <v>785.91813000000002</v>
      </c>
      <c r="Q237" s="81">
        <v>776.03526999999997</v>
      </c>
      <c r="R237" s="81">
        <v>796.59995000000004</v>
      </c>
      <c r="S237" s="81">
        <v>813.15056000000004</v>
      </c>
      <c r="T237" s="82">
        <v>7455.7497000000003</v>
      </c>
    </row>
    <row r="238" spans="1:20" s="63" customFormat="1" hidden="1" x14ac:dyDescent="0.2">
      <c r="A238" s="28" t="s">
        <v>241</v>
      </c>
      <c r="B238" s="67"/>
      <c r="C238" s="102" t="s">
        <v>316</v>
      </c>
      <c r="D238" s="68"/>
      <c r="E238" s="110" t="s">
        <v>317</v>
      </c>
      <c r="F238" s="68"/>
      <c r="G238" s="110" t="s">
        <v>363</v>
      </c>
      <c r="H238" s="108" t="s">
        <v>364</v>
      </c>
      <c r="I238" s="68" t="s">
        <v>228</v>
      </c>
      <c r="J238" s="72">
        <v>103.10563999999999</v>
      </c>
      <c r="K238" s="72">
        <v>103.79713</v>
      </c>
      <c r="L238" s="72">
        <v>105.17139</v>
      </c>
      <c r="M238" s="72">
        <v>106.35943</v>
      </c>
      <c r="N238" s="72">
        <v>107.79877</v>
      </c>
      <c r="O238" s="72">
        <v>109.04237999999999</v>
      </c>
      <c r="P238" s="72">
        <v>110.54989</v>
      </c>
      <c r="Q238" s="72">
        <v>112.09626</v>
      </c>
      <c r="R238" s="72">
        <v>113.68252</v>
      </c>
      <c r="S238" s="73">
        <v>115.05024</v>
      </c>
      <c r="T238" s="73">
        <v>1086.65365</v>
      </c>
    </row>
    <row r="239" spans="1:20" s="63" customFormat="1" hidden="1" x14ac:dyDescent="0.2">
      <c r="A239" s="28" t="s">
        <v>242</v>
      </c>
      <c r="B239" s="67"/>
      <c r="C239" s="102" t="s">
        <v>316</v>
      </c>
      <c r="D239" s="68"/>
      <c r="E239" s="110" t="s">
        <v>317</v>
      </c>
      <c r="F239" s="68"/>
      <c r="G239" s="110" t="s">
        <v>363</v>
      </c>
      <c r="H239" s="108" t="s">
        <v>364</v>
      </c>
      <c r="I239" s="68" t="s">
        <v>229</v>
      </c>
      <c r="J239" s="72">
        <v>1.5012000000000001</v>
      </c>
      <c r="K239" s="72">
        <v>1.42544</v>
      </c>
      <c r="L239" s="72">
        <v>1.44048</v>
      </c>
      <c r="M239" s="72">
        <v>1.9453100000000001</v>
      </c>
      <c r="N239" s="72">
        <v>2.0259200000000002</v>
      </c>
      <c r="O239" s="72">
        <v>2.0817899999999998</v>
      </c>
      <c r="P239" s="72">
        <v>2.1573899999999999</v>
      </c>
      <c r="Q239" s="72">
        <v>2.2465000000000002</v>
      </c>
      <c r="R239" s="72">
        <v>2.33413</v>
      </c>
      <c r="S239" s="73">
        <v>2.3675600000000001</v>
      </c>
      <c r="T239" s="73">
        <v>19.52572</v>
      </c>
    </row>
    <row r="240" spans="1:20" s="63" customFormat="1" ht="18" customHeight="1" x14ac:dyDescent="0.2">
      <c r="A240" s="28" t="s">
        <v>248</v>
      </c>
      <c r="B240" s="67"/>
      <c r="C240" s="102"/>
      <c r="D240" s="68"/>
      <c r="E240" s="105"/>
      <c r="F240" s="68"/>
      <c r="G240" s="105"/>
      <c r="H240" s="108"/>
      <c r="I240" s="68" t="s">
        <v>228</v>
      </c>
      <c r="J240" s="72">
        <f t="shared" ref="J240:T240" si="35">SUMIF($I238:$I239,"Interest",J238:J239)+SUMIF($I238:$I239,"Depreciation",J238:J239)+SUMIF($I238:$I239,"Operating Costs",J238:J239)+SUMIF($I238:$I239,"Allocations",J238:J239)</f>
        <v>104.60683999999999</v>
      </c>
      <c r="K240" s="72">
        <f t="shared" si="35"/>
        <v>105.22256999999999</v>
      </c>
      <c r="L240" s="72">
        <f t="shared" si="35"/>
        <v>106.61187</v>
      </c>
      <c r="M240" s="72">
        <f t="shared" si="35"/>
        <v>108.30474000000001</v>
      </c>
      <c r="N240" s="72">
        <f t="shared" si="35"/>
        <v>109.82469</v>
      </c>
      <c r="O240" s="72">
        <f t="shared" si="35"/>
        <v>111.12416999999999</v>
      </c>
      <c r="P240" s="72">
        <f t="shared" si="35"/>
        <v>112.70728000000001</v>
      </c>
      <c r="Q240" s="72">
        <f t="shared" si="35"/>
        <v>114.34276</v>
      </c>
      <c r="R240" s="72">
        <f t="shared" si="35"/>
        <v>116.01665</v>
      </c>
      <c r="S240" s="72">
        <f t="shared" si="35"/>
        <v>117.4178</v>
      </c>
      <c r="T240" s="73">
        <f t="shared" si="35"/>
        <v>1106.1793700000001</v>
      </c>
    </row>
    <row r="241" spans="1:20" ht="5.25" customHeight="1" x14ac:dyDescent="0.2">
      <c r="A241" s="28" t="s">
        <v>249</v>
      </c>
      <c r="B241" s="74"/>
      <c r="C241" s="103"/>
      <c r="D241" s="75"/>
      <c r="E241" s="106"/>
      <c r="F241" s="75"/>
      <c r="G241" s="106"/>
      <c r="H241" s="109"/>
      <c r="I241" s="75"/>
      <c r="J241" s="76"/>
      <c r="K241" s="76"/>
      <c r="L241" s="76"/>
      <c r="M241" s="76"/>
      <c r="N241" s="76"/>
      <c r="O241" s="76"/>
      <c r="P241" s="76"/>
      <c r="Q241" s="76"/>
      <c r="R241" s="76"/>
      <c r="S241" s="77"/>
      <c r="T241" s="77"/>
    </row>
    <row r="242" spans="1:20" s="63" customFormat="1" ht="18" customHeight="1" thickBot="1" x14ac:dyDescent="0.3">
      <c r="A242" s="64" t="s">
        <v>246</v>
      </c>
      <c r="B242" s="78"/>
      <c r="C242" s="79"/>
      <c r="D242" s="79"/>
      <c r="E242" s="80"/>
      <c r="F242" s="78" t="s">
        <v>365</v>
      </c>
      <c r="G242" s="79"/>
      <c r="H242" s="79"/>
      <c r="I242" s="79"/>
      <c r="J242" s="81">
        <v>104.60684000000001</v>
      </c>
      <c r="K242" s="81">
        <v>105.22257</v>
      </c>
      <c r="L242" s="81">
        <v>106.61187</v>
      </c>
      <c r="M242" s="81">
        <v>108.30474</v>
      </c>
      <c r="N242" s="81">
        <v>109.82469</v>
      </c>
      <c r="O242" s="81">
        <v>111.12417000000001</v>
      </c>
      <c r="P242" s="81">
        <v>112.70728</v>
      </c>
      <c r="Q242" s="81">
        <v>114.34276</v>
      </c>
      <c r="R242" s="81">
        <v>116.01665</v>
      </c>
      <c r="S242" s="81">
        <v>117.4178</v>
      </c>
      <c r="T242" s="82">
        <v>1106.1793700000001</v>
      </c>
    </row>
    <row r="243" spans="1:20" s="63" customFormat="1" hidden="1" x14ac:dyDescent="0.2">
      <c r="A243" s="28" t="s">
        <v>247</v>
      </c>
      <c r="B243" s="67"/>
      <c r="C243" s="102" t="s">
        <v>316</v>
      </c>
      <c r="D243" s="68"/>
      <c r="E243" s="110" t="s">
        <v>317</v>
      </c>
      <c r="F243" s="68"/>
      <c r="G243" s="110" t="s">
        <v>366</v>
      </c>
      <c r="H243" s="108" t="s">
        <v>367</v>
      </c>
      <c r="I243" s="68" t="s">
        <v>228</v>
      </c>
      <c r="J243" s="72">
        <v>540.74527</v>
      </c>
      <c r="K243" s="72">
        <v>541.29939000000002</v>
      </c>
      <c r="L243" s="72">
        <v>554.33317</v>
      </c>
      <c r="M243" s="72">
        <v>573.06214999999997</v>
      </c>
      <c r="N243" s="72">
        <v>592.29494</v>
      </c>
      <c r="O243" s="72">
        <v>610.82968000000005</v>
      </c>
      <c r="P243" s="72">
        <v>628.73694999999998</v>
      </c>
      <c r="Q243" s="72">
        <v>638.09716000000003</v>
      </c>
      <c r="R243" s="72">
        <v>655.37764000000004</v>
      </c>
      <c r="S243" s="73">
        <v>672.05727000000002</v>
      </c>
      <c r="T243" s="73">
        <v>6006.8336200000003</v>
      </c>
    </row>
    <row r="244" spans="1:20" s="63" customFormat="1" hidden="1" x14ac:dyDescent="0.2">
      <c r="A244" s="28" t="s">
        <v>242</v>
      </c>
      <c r="B244" s="67"/>
      <c r="C244" s="102" t="s">
        <v>316</v>
      </c>
      <c r="D244" s="68"/>
      <c r="E244" s="110" t="s">
        <v>317</v>
      </c>
      <c r="F244" s="68"/>
      <c r="G244" s="110" t="s">
        <v>366</v>
      </c>
      <c r="H244" s="108" t="s">
        <v>367</v>
      </c>
      <c r="I244" s="68" t="s">
        <v>229</v>
      </c>
      <c r="J244" s="72">
        <v>221.27459999999999</v>
      </c>
      <c r="K244" s="72">
        <v>211.77239</v>
      </c>
      <c r="L244" s="72">
        <v>214.37374</v>
      </c>
      <c r="M244" s="72">
        <v>268.21850999999998</v>
      </c>
      <c r="N244" s="72">
        <v>275.98874999999998</v>
      </c>
      <c r="O244" s="72">
        <v>278.96417000000002</v>
      </c>
      <c r="P244" s="72">
        <v>281.42077999999998</v>
      </c>
      <c r="Q244" s="72">
        <v>288.02530000000002</v>
      </c>
      <c r="R244" s="72">
        <v>296.30277000000001</v>
      </c>
      <c r="S244" s="73">
        <v>301.79653000000002</v>
      </c>
      <c r="T244" s="73">
        <v>2638.1375400000002</v>
      </c>
    </row>
    <row r="245" spans="1:20" s="63" customFormat="1" hidden="1" x14ac:dyDescent="0.25">
      <c r="A245" s="64" t="s">
        <v>246</v>
      </c>
      <c r="B245" s="67"/>
      <c r="C245" s="102" t="s">
        <v>316</v>
      </c>
      <c r="D245" s="68"/>
      <c r="E245" s="110" t="s">
        <v>317</v>
      </c>
      <c r="F245" s="68"/>
      <c r="G245" s="110" t="s">
        <v>366</v>
      </c>
      <c r="H245" s="108" t="s">
        <v>367</v>
      </c>
      <c r="I245" s="68" t="s">
        <v>230</v>
      </c>
      <c r="J245" s="72">
        <v>22.710660000000001</v>
      </c>
      <c r="K245" s="72">
        <v>33.69032</v>
      </c>
      <c r="L245" s="72">
        <v>43.455159999999999</v>
      </c>
      <c r="M245" s="72">
        <v>47.956299999999999</v>
      </c>
      <c r="N245" s="72">
        <v>54.880780000000001</v>
      </c>
      <c r="O245" s="72">
        <v>56.985970000000002</v>
      </c>
      <c r="P245" s="72">
        <v>53.360340000000001</v>
      </c>
      <c r="Q245" s="72">
        <v>49.63411</v>
      </c>
      <c r="R245" s="72">
        <v>45.364690000000003</v>
      </c>
      <c r="S245" s="73">
        <v>41.083100000000002</v>
      </c>
      <c r="T245" s="73">
        <v>449.12142999999998</v>
      </c>
    </row>
    <row r="246" spans="1:20" s="63" customFormat="1" hidden="1" x14ac:dyDescent="0.2">
      <c r="A246" s="28" t="s">
        <v>248</v>
      </c>
      <c r="B246" s="67"/>
      <c r="C246" s="102" t="s">
        <v>316</v>
      </c>
      <c r="D246" s="68"/>
      <c r="E246" s="110" t="s">
        <v>317</v>
      </c>
      <c r="F246" s="68"/>
      <c r="G246" s="110" t="s">
        <v>366</v>
      </c>
      <c r="H246" s="108" t="s">
        <v>367</v>
      </c>
      <c r="I246" s="68" t="s">
        <v>231</v>
      </c>
      <c r="J246" s="72">
        <v>431.33999</v>
      </c>
      <c r="K246" s="72">
        <v>488.19929999999999</v>
      </c>
      <c r="L246" s="72">
        <v>548.97428000000002</v>
      </c>
      <c r="M246" s="72">
        <v>583.20137</v>
      </c>
      <c r="N246" s="72">
        <v>620.31921999999997</v>
      </c>
      <c r="O246" s="72">
        <v>649.02245000000005</v>
      </c>
      <c r="P246" s="72">
        <v>663.23013000000003</v>
      </c>
      <c r="Q246" s="72">
        <v>624.43305999999995</v>
      </c>
      <c r="R246" s="72">
        <v>640.91630999999995</v>
      </c>
      <c r="S246" s="73">
        <v>658.02324999999996</v>
      </c>
      <c r="T246" s="73">
        <v>5907.6593599999997</v>
      </c>
    </row>
    <row r="247" spans="1:20" s="63" customFormat="1" ht="18" customHeight="1" x14ac:dyDescent="0.2">
      <c r="A247" s="28" t="s">
        <v>249</v>
      </c>
      <c r="B247" s="67"/>
      <c r="C247" s="102"/>
      <c r="D247" s="68"/>
      <c r="E247" s="105"/>
      <c r="F247" s="68"/>
      <c r="G247" s="105"/>
      <c r="H247" s="108"/>
      <c r="I247" s="68" t="s">
        <v>228</v>
      </c>
      <c r="J247" s="72">
        <f t="shared" ref="J247:T247" si="36">SUMIF($I243:$I246,"Interest",J243:J246)+SUMIF($I243:$I246,"Depreciation",J243:J246)+SUMIF($I243:$I246,"Operating Costs",J243:J246)+SUMIF($I243:$I246,"Allocations",J243:J246)</f>
        <v>1216.07052</v>
      </c>
      <c r="K247" s="72">
        <f t="shared" si="36"/>
        <v>1274.9614000000001</v>
      </c>
      <c r="L247" s="72">
        <f t="shared" si="36"/>
        <v>1361.13635</v>
      </c>
      <c r="M247" s="72">
        <f t="shared" si="36"/>
        <v>1472.43833</v>
      </c>
      <c r="N247" s="72">
        <f t="shared" si="36"/>
        <v>1543.48369</v>
      </c>
      <c r="O247" s="72">
        <f t="shared" si="36"/>
        <v>1595.8022699999999</v>
      </c>
      <c r="P247" s="72">
        <f t="shared" si="36"/>
        <v>1626.7482</v>
      </c>
      <c r="Q247" s="72">
        <f t="shared" si="36"/>
        <v>1600.1896300000001</v>
      </c>
      <c r="R247" s="72">
        <f t="shared" si="36"/>
        <v>1637.9614100000001</v>
      </c>
      <c r="S247" s="72">
        <f t="shared" si="36"/>
        <v>1672.9601500000001</v>
      </c>
      <c r="T247" s="73">
        <f t="shared" si="36"/>
        <v>15001.75195</v>
      </c>
    </row>
    <row r="248" spans="1:20" ht="5.25" customHeight="1" x14ac:dyDescent="0.2">
      <c r="A248" s="64" t="s">
        <v>246</v>
      </c>
      <c r="B248" s="74"/>
      <c r="C248" s="103"/>
      <c r="D248" s="75"/>
      <c r="E248" s="106"/>
      <c r="F248" s="75"/>
      <c r="G248" s="106"/>
      <c r="H248" s="109"/>
      <c r="I248" s="75"/>
      <c r="J248" s="76"/>
      <c r="K248" s="76"/>
      <c r="L248" s="76"/>
      <c r="M248" s="76"/>
      <c r="N248" s="76"/>
      <c r="O248" s="76"/>
      <c r="P248" s="76"/>
      <c r="Q248" s="76"/>
      <c r="R248" s="76"/>
      <c r="S248" s="77"/>
      <c r="T248" s="77"/>
    </row>
    <row r="249" spans="1:20" s="63" customFormat="1" ht="18" customHeight="1" thickBot="1" x14ac:dyDescent="0.25">
      <c r="A249" s="28" t="s">
        <v>248</v>
      </c>
      <c r="B249" s="78"/>
      <c r="C249" s="79"/>
      <c r="D249" s="79"/>
      <c r="E249" s="80"/>
      <c r="F249" s="78" t="s">
        <v>368</v>
      </c>
      <c r="G249" s="79"/>
      <c r="H249" s="79"/>
      <c r="I249" s="79"/>
      <c r="J249" s="81">
        <v>1216.07052</v>
      </c>
      <c r="K249" s="81">
        <v>1274.9613999999999</v>
      </c>
      <c r="L249" s="81">
        <v>1361.13635</v>
      </c>
      <c r="M249" s="81">
        <v>1472.43833</v>
      </c>
      <c r="N249" s="81">
        <v>1543.48369</v>
      </c>
      <c r="O249" s="81">
        <v>1595.8022699999999</v>
      </c>
      <c r="P249" s="81">
        <v>1626.7482</v>
      </c>
      <c r="Q249" s="81">
        <v>1600.1896300000001</v>
      </c>
      <c r="R249" s="81">
        <v>1637.9614099999999</v>
      </c>
      <c r="S249" s="81">
        <v>1672.9601500000001</v>
      </c>
      <c r="T249" s="82">
        <v>15001.75195</v>
      </c>
    </row>
    <row r="250" spans="1:20" s="63" customFormat="1" hidden="1" x14ac:dyDescent="0.2">
      <c r="A250" s="28" t="s">
        <v>242</v>
      </c>
      <c r="B250" s="67"/>
      <c r="C250" s="102" t="s">
        <v>316</v>
      </c>
      <c r="D250" s="68"/>
      <c r="E250" s="110" t="s">
        <v>317</v>
      </c>
      <c r="F250" s="68"/>
      <c r="G250" s="110" t="s">
        <v>369</v>
      </c>
      <c r="H250" s="108" t="s">
        <v>370</v>
      </c>
      <c r="I250" s="68" t="s">
        <v>228</v>
      </c>
      <c r="J250" s="72">
        <v>659.66976</v>
      </c>
      <c r="K250" s="72">
        <v>715.54789000000005</v>
      </c>
      <c r="L250" s="72">
        <v>739.40006000000005</v>
      </c>
      <c r="M250" s="72">
        <v>754.89251999999999</v>
      </c>
      <c r="N250" s="72">
        <v>769.50400000000002</v>
      </c>
      <c r="O250" s="72">
        <v>780.55498</v>
      </c>
      <c r="P250" s="72">
        <v>800.22724000000005</v>
      </c>
      <c r="Q250" s="72">
        <v>814.91015000000004</v>
      </c>
      <c r="R250" s="72">
        <v>838.56197999999995</v>
      </c>
      <c r="S250" s="73">
        <v>858.89649999999995</v>
      </c>
      <c r="T250" s="73">
        <v>7732.1650799999998</v>
      </c>
    </row>
    <row r="251" spans="1:20" s="63" customFormat="1" hidden="1" x14ac:dyDescent="0.25">
      <c r="A251" s="64" t="s">
        <v>246</v>
      </c>
      <c r="B251" s="67"/>
      <c r="C251" s="102" t="s">
        <v>316</v>
      </c>
      <c r="D251" s="68"/>
      <c r="E251" s="110" t="s">
        <v>317</v>
      </c>
      <c r="F251" s="68"/>
      <c r="G251" s="110" t="s">
        <v>369</v>
      </c>
      <c r="H251" s="108" t="s">
        <v>370</v>
      </c>
      <c r="I251" s="68" t="s">
        <v>229</v>
      </c>
      <c r="J251" s="72">
        <v>263.31083999999998</v>
      </c>
      <c r="K251" s="72">
        <v>265.71875</v>
      </c>
      <c r="L251" s="72">
        <v>267.00873999999999</v>
      </c>
      <c r="M251" s="72">
        <v>340.97066999999998</v>
      </c>
      <c r="N251" s="72">
        <v>349.65796999999998</v>
      </c>
      <c r="O251" s="72">
        <v>354.52936999999997</v>
      </c>
      <c r="P251" s="72">
        <v>358.52676000000002</v>
      </c>
      <c r="Q251" s="72">
        <v>367.23577999999998</v>
      </c>
      <c r="R251" s="72">
        <v>377.95803999999998</v>
      </c>
      <c r="S251" s="73">
        <v>384.76132000000001</v>
      </c>
      <c r="T251" s="73">
        <v>3329.6782400000002</v>
      </c>
    </row>
    <row r="252" spans="1:20" s="63" customFormat="1" hidden="1" x14ac:dyDescent="0.2">
      <c r="A252" s="28" t="s">
        <v>248</v>
      </c>
      <c r="B252" s="67"/>
      <c r="C252" s="102" t="s">
        <v>316</v>
      </c>
      <c r="D252" s="68"/>
      <c r="E252" s="110" t="s">
        <v>317</v>
      </c>
      <c r="F252" s="68"/>
      <c r="G252" s="110" t="s">
        <v>369</v>
      </c>
      <c r="H252" s="108" t="s">
        <v>370</v>
      </c>
      <c r="I252" s="68" t="s">
        <v>230</v>
      </c>
      <c r="J252" s="72">
        <v>1.0760799999999999</v>
      </c>
      <c r="K252" s="72">
        <v>1.59632</v>
      </c>
      <c r="L252" s="72">
        <v>2.0590000000000002</v>
      </c>
      <c r="M252" s="72">
        <v>2.2722699999999998</v>
      </c>
      <c r="N252" s="72">
        <v>2.6003699999999998</v>
      </c>
      <c r="O252" s="72">
        <v>2.7001200000000001</v>
      </c>
      <c r="P252" s="72">
        <v>2.52833</v>
      </c>
      <c r="Q252" s="72">
        <v>2.3517700000000001</v>
      </c>
      <c r="R252" s="72">
        <v>2.1494800000000001</v>
      </c>
      <c r="S252" s="73">
        <v>1.94661</v>
      </c>
      <c r="T252" s="73">
        <v>21.280349999999999</v>
      </c>
    </row>
    <row r="253" spans="1:20" s="63" customFormat="1" hidden="1" x14ac:dyDescent="0.2">
      <c r="A253" s="28" t="s">
        <v>249</v>
      </c>
      <c r="B253" s="67"/>
      <c r="C253" s="102" t="s">
        <v>316</v>
      </c>
      <c r="D253" s="68"/>
      <c r="E253" s="110" t="s">
        <v>317</v>
      </c>
      <c r="F253" s="68"/>
      <c r="G253" s="110" t="s">
        <v>369</v>
      </c>
      <c r="H253" s="108" t="s">
        <v>370</v>
      </c>
      <c r="I253" s="68" t="s">
        <v>231</v>
      </c>
      <c r="J253" s="72">
        <v>46.002969999999998</v>
      </c>
      <c r="K253" s="72">
        <v>45.911760000000001</v>
      </c>
      <c r="L253" s="72">
        <v>39.158769999999997</v>
      </c>
      <c r="M253" s="72">
        <v>29.173310000000001</v>
      </c>
      <c r="N253" s="72">
        <v>22.732119999999998</v>
      </c>
      <c r="O253" s="72">
        <v>18.869520000000001</v>
      </c>
      <c r="P253" s="72">
        <v>14.546430000000001</v>
      </c>
      <c r="Q253" s="72">
        <v>14.98282</v>
      </c>
      <c r="R253" s="72">
        <v>15.4323</v>
      </c>
      <c r="S253" s="73">
        <v>15.35018</v>
      </c>
      <c r="T253" s="73">
        <v>262.16018000000003</v>
      </c>
    </row>
    <row r="254" spans="1:20" s="63" customFormat="1" ht="18" customHeight="1" x14ac:dyDescent="0.25">
      <c r="A254" s="64" t="s">
        <v>246</v>
      </c>
      <c r="B254" s="67"/>
      <c r="C254" s="102"/>
      <c r="D254" s="68"/>
      <c r="E254" s="105"/>
      <c r="F254" s="68"/>
      <c r="G254" s="105"/>
      <c r="H254" s="108"/>
      <c r="I254" s="68" t="s">
        <v>228</v>
      </c>
      <c r="J254" s="72">
        <f t="shared" ref="J254:T254" si="37">SUMIF($I250:$I253,"Interest",J250:J253)+SUMIF($I250:$I253,"Depreciation",J250:J253)+SUMIF($I250:$I253,"Operating Costs",J250:J253)+SUMIF($I250:$I253,"Allocations",J250:J253)</f>
        <v>970.05965000000003</v>
      </c>
      <c r="K254" s="72">
        <f t="shared" si="37"/>
        <v>1028.7747199999999</v>
      </c>
      <c r="L254" s="72">
        <f t="shared" si="37"/>
        <v>1047.6265699999999</v>
      </c>
      <c r="M254" s="72">
        <f t="shared" si="37"/>
        <v>1127.3087699999999</v>
      </c>
      <c r="N254" s="72">
        <f t="shared" si="37"/>
        <v>1144.4944599999999</v>
      </c>
      <c r="O254" s="72">
        <f t="shared" si="37"/>
        <v>1156.65399</v>
      </c>
      <c r="P254" s="72">
        <f t="shared" si="37"/>
        <v>1175.8287600000001</v>
      </c>
      <c r="Q254" s="72">
        <f t="shared" si="37"/>
        <v>1199.4805200000001</v>
      </c>
      <c r="R254" s="72">
        <f t="shared" si="37"/>
        <v>1234.1017999999999</v>
      </c>
      <c r="S254" s="72">
        <f t="shared" si="37"/>
        <v>1260.95461</v>
      </c>
      <c r="T254" s="73">
        <f t="shared" si="37"/>
        <v>11345.28385</v>
      </c>
    </row>
    <row r="255" spans="1:20" ht="5.25" customHeight="1" x14ac:dyDescent="0.2">
      <c r="A255" s="28" t="s">
        <v>248</v>
      </c>
      <c r="B255" s="74"/>
      <c r="C255" s="103"/>
      <c r="D255" s="75"/>
      <c r="E255" s="106"/>
      <c r="F255" s="75"/>
      <c r="G255" s="106"/>
      <c r="H255" s="109"/>
      <c r="I255" s="75"/>
      <c r="J255" s="76"/>
      <c r="K255" s="76"/>
      <c r="L255" s="76"/>
      <c r="M255" s="76"/>
      <c r="N255" s="76"/>
      <c r="O255" s="76"/>
      <c r="P255" s="76"/>
      <c r="Q255" s="76"/>
      <c r="R255" s="76"/>
      <c r="S255" s="77"/>
      <c r="T255" s="77"/>
    </row>
    <row r="256" spans="1:20" s="63" customFormat="1" ht="18" customHeight="1" thickBot="1" x14ac:dyDescent="0.25">
      <c r="A256" s="28" t="s">
        <v>241</v>
      </c>
      <c r="B256" s="78"/>
      <c r="C256" s="79"/>
      <c r="D256" s="79"/>
      <c r="E256" s="80"/>
      <c r="F256" s="78" t="s">
        <v>371</v>
      </c>
      <c r="G256" s="79"/>
      <c r="H256" s="79"/>
      <c r="I256" s="79"/>
      <c r="J256" s="81">
        <v>970.05965000000003</v>
      </c>
      <c r="K256" s="81">
        <v>1028.7747199999999</v>
      </c>
      <c r="L256" s="81">
        <v>1047.6265699999999</v>
      </c>
      <c r="M256" s="81">
        <v>1127.3087700000001</v>
      </c>
      <c r="N256" s="81">
        <v>1144.4944599999999</v>
      </c>
      <c r="O256" s="81">
        <v>1156.65399</v>
      </c>
      <c r="P256" s="81">
        <v>1175.8287600000001</v>
      </c>
      <c r="Q256" s="81">
        <v>1199.4805200000001</v>
      </c>
      <c r="R256" s="81">
        <v>1234.1017999999999</v>
      </c>
      <c r="S256" s="81">
        <v>1260.95461</v>
      </c>
      <c r="T256" s="82">
        <v>11345.28385</v>
      </c>
    </row>
    <row r="257" spans="1:20" s="63" customFormat="1" hidden="1" x14ac:dyDescent="0.25">
      <c r="A257" s="64" t="s">
        <v>246</v>
      </c>
      <c r="B257" s="67"/>
      <c r="C257" s="102" t="s">
        <v>316</v>
      </c>
      <c r="D257" s="68"/>
      <c r="E257" s="110" t="s">
        <v>317</v>
      </c>
      <c r="F257" s="68"/>
      <c r="G257" s="110" t="s">
        <v>372</v>
      </c>
      <c r="H257" s="108" t="s">
        <v>373</v>
      </c>
      <c r="I257" s="68" t="s">
        <v>228</v>
      </c>
      <c r="J257" s="72">
        <v>1649.5906</v>
      </c>
      <c r="K257" s="72">
        <v>1975.60878</v>
      </c>
      <c r="L257" s="72">
        <v>2032.0702200000001</v>
      </c>
      <c r="M257" s="72">
        <v>2092.0120999999999</v>
      </c>
      <c r="N257" s="72">
        <v>2155.1206499999998</v>
      </c>
      <c r="O257" s="72">
        <v>2219.1621700000001</v>
      </c>
      <c r="P257" s="72">
        <v>2287.77214</v>
      </c>
      <c r="Q257" s="72">
        <v>2210.0822899999998</v>
      </c>
      <c r="R257" s="72">
        <v>2276.0252500000001</v>
      </c>
      <c r="S257" s="73">
        <v>2344.0298899999998</v>
      </c>
      <c r="T257" s="73">
        <v>21241.47409</v>
      </c>
    </row>
    <row r="258" spans="1:20" s="63" customFormat="1" hidden="1" x14ac:dyDescent="0.2">
      <c r="A258" s="28" t="s">
        <v>248</v>
      </c>
      <c r="B258" s="67"/>
      <c r="C258" s="102" t="s">
        <v>316</v>
      </c>
      <c r="D258" s="68"/>
      <c r="E258" s="110" t="s">
        <v>317</v>
      </c>
      <c r="F258" s="68"/>
      <c r="G258" s="110" t="s">
        <v>372</v>
      </c>
      <c r="H258" s="108" t="s">
        <v>373</v>
      </c>
      <c r="I258" s="68" t="s">
        <v>229</v>
      </c>
      <c r="J258" s="72">
        <v>168.75909999999999</v>
      </c>
      <c r="K258" s="72">
        <v>182.15530999999999</v>
      </c>
      <c r="L258" s="72">
        <v>184.57237000000001</v>
      </c>
      <c r="M258" s="72">
        <v>241.02139</v>
      </c>
      <c r="N258" s="72">
        <v>249.98009999999999</v>
      </c>
      <c r="O258" s="72">
        <v>256.54705999999999</v>
      </c>
      <c r="P258" s="72">
        <v>262.99675999999999</v>
      </c>
      <c r="Q258" s="72">
        <v>259.12675999999999</v>
      </c>
      <c r="R258" s="72">
        <v>268.04664000000002</v>
      </c>
      <c r="S258" s="73">
        <v>273.94997000000001</v>
      </c>
      <c r="T258" s="73">
        <v>2347.1554599999999</v>
      </c>
    </row>
    <row r="259" spans="1:20" s="63" customFormat="1" ht="18" customHeight="1" x14ac:dyDescent="0.2">
      <c r="A259" s="28" t="s">
        <v>242</v>
      </c>
      <c r="B259" s="67"/>
      <c r="C259" s="102"/>
      <c r="D259" s="68"/>
      <c r="E259" s="105"/>
      <c r="F259" s="68"/>
      <c r="G259" s="105"/>
      <c r="H259" s="108"/>
      <c r="I259" s="68" t="s">
        <v>228</v>
      </c>
      <c r="J259" s="72">
        <f t="shared" ref="J259:T259" si="38">SUMIF($I257:$I258,"Interest",J257:J258)+SUMIF($I257:$I258,"Depreciation",J257:J258)+SUMIF($I257:$I258,"Operating Costs",J257:J258)+SUMIF($I257:$I258,"Allocations",J257:J258)</f>
        <v>1818.3497</v>
      </c>
      <c r="K259" s="72">
        <f t="shared" si="38"/>
        <v>2157.7640900000001</v>
      </c>
      <c r="L259" s="72">
        <f t="shared" si="38"/>
        <v>2216.6425899999999</v>
      </c>
      <c r="M259" s="72">
        <f t="shared" si="38"/>
        <v>2333.0334899999998</v>
      </c>
      <c r="N259" s="72">
        <f t="shared" si="38"/>
        <v>2405.1007499999996</v>
      </c>
      <c r="O259" s="72">
        <f t="shared" si="38"/>
        <v>2475.7092299999999</v>
      </c>
      <c r="P259" s="72">
        <f t="shared" si="38"/>
        <v>2550.7689</v>
      </c>
      <c r="Q259" s="72">
        <f t="shared" si="38"/>
        <v>2469.2090499999999</v>
      </c>
      <c r="R259" s="72">
        <f t="shared" si="38"/>
        <v>2544.0718900000002</v>
      </c>
      <c r="S259" s="72">
        <f t="shared" si="38"/>
        <v>2617.9798599999999</v>
      </c>
      <c r="T259" s="73">
        <f t="shared" si="38"/>
        <v>23588.629549999998</v>
      </c>
    </row>
    <row r="260" spans="1:20" ht="5.25" customHeight="1" x14ac:dyDescent="0.2">
      <c r="A260" s="28" t="s">
        <v>243</v>
      </c>
      <c r="B260" s="74"/>
      <c r="C260" s="103"/>
      <c r="D260" s="75"/>
      <c r="E260" s="106"/>
      <c r="F260" s="75"/>
      <c r="G260" s="106"/>
      <c r="H260" s="109"/>
      <c r="I260" s="75"/>
      <c r="J260" s="76"/>
      <c r="K260" s="76"/>
      <c r="L260" s="76"/>
      <c r="M260" s="76"/>
      <c r="N260" s="76"/>
      <c r="O260" s="76"/>
      <c r="P260" s="76"/>
      <c r="Q260" s="76"/>
      <c r="R260" s="76"/>
      <c r="S260" s="77"/>
      <c r="T260" s="77"/>
    </row>
    <row r="261" spans="1:20" s="63" customFormat="1" ht="18" customHeight="1" thickBot="1" x14ac:dyDescent="0.25">
      <c r="A261" s="28" t="s">
        <v>243</v>
      </c>
      <c r="B261" s="78"/>
      <c r="C261" s="79"/>
      <c r="D261" s="79"/>
      <c r="E261" s="80"/>
      <c r="F261" s="78" t="s">
        <v>374</v>
      </c>
      <c r="G261" s="79"/>
      <c r="H261" s="79"/>
      <c r="I261" s="79"/>
      <c r="J261" s="81">
        <v>1818.3497</v>
      </c>
      <c r="K261" s="81">
        <v>2157.7640900000001</v>
      </c>
      <c r="L261" s="81">
        <v>2216.6425899999999</v>
      </c>
      <c r="M261" s="81">
        <v>2333.0334899999998</v>
      </c>
      <c r="N261" s="81">
        <v>2405.1007500000001</v>
      </c>
      <c r="O261" s="81">
        <v>2475.7092299999999</v>
      </c>
      <c r="P261" s="81">
        <v>2550.7689</v>
      </c>
      <c r="Q261" s="81">
        <v>2469.2090499999999</v>
      </c>
      <c r="R261" s="81">
        <v>2544.0718900000002</v>
      </c>
      <c r="S261" s="81">
        <v>2617.9798599999999</v>
      </c>
      <c r="T261" s="82">
        <v>23588.629550000001</v>
      </c>
    </row>
    <row r="262" spans="1:20" s="63" customFormat="1" ht="18" customHeight="1" x14ac:dyDescent="0.25">
      <c r="A262" s="64" t="s">
        <v>246</v>
      </c>
      <c r="B262" s="67"/>
      <c r="C262" s="101" t="s">
        <v>316</v>
      </c>
      <c r="D262" s="68"/>
      <c r="E262" s="104" t="s">
        <v>317</v>
      </c>
      <c r="F262" s="68"/>
      <c r="G262" s="104" t="s">
        <v>375</v>
      </c>
      <c r="H262" s="107" t="s">
        <v>376</v>
      </c>
      <c r="I262" s="69" t="s">
        <v>226</v>
      </c>
      <c r="J262" s="70">
        <v>-441.12799999999999</v>
      </c>
      <c r="K262" s="70">
        <v>-460.78269999999998</v>
      </c>
      <c r="L262" s="70">
        <v>-477.83042999999998</v>
      </c>
      <c r="M262" s="70">
        <v>-503.11977000000002</v>
      </c>
      <c r="N262" s="70">
        <v>-524.01801</v>
      </c>
      <c r="O262" s="70">
        <v>-541.35680000000002</v>
      </c>
      <c r="P262" s="70">
        <v>-559.21505999999999</v>
      </c>
      <c r="Q262" s="70">
        <v>-583.51428999999996</v>
      </c>
      <c r="R262" s="70">
        <v>-602.79534999999998</v>
      </c>
      <c r="S262" s="71">
        <v>-622.76952000000006</v>
      </c>
      <c r="T262" s="71">
        <v>-5316.5299299999997</v>
      </c>
    </row>
    <row r="263" spans="1:20" s="63" customFormat="1" hidden="1" x14ac:dyDescent="0.2">
      <c r="A263" s="28" t="s">
        <v>247</v>
      </c>
      <c r="B263" s="67"/>
      <c r="C263" s="102" t="s">
        <v>316</v>
      </c>
      <c r="D263" s="68"/>
      <c r="E263" s="110" t="s">
        <v>317</v>
      </c>
      <c r="F263" s="68"/>
      <c r="G263" s="110" t="s">
        <v>375</v>
      </c>
      <c r="H263" s="108" t="s">
        <v>376</v>
      </c>
      <c r="I263" s="68" t="s">
        <v>228</v>
      </c>
      <c r="J263" s="72">
        <v>2663.8504699999999</v>
      </c>
      <c r="K263" s="72">
        <v>2756.2145799999998</v>
      </c>
      <c r="L263" s="72">
        <v>2780.26341</v>
      </c>
      <c r="M263" s="72">
        <v>2848.4484400000001</v>
      </c>
      <c r="N263" s="72">
        <v>2918.7241100000001</v>
      </c>
      <c r="O263" s="72">
        <v>2987.5632799999998</v>
      </c>
      <c r="P263" s="72">
        <v>3051.0087899999999</v>
      </c>
      <c r="Q263" s="72">
        <v>3111.61015</v>
      </c>
      <c r="R263" s="72">
        <v>3174.0300499999998</v>
      </c>
      <c r="S263" s="73">
        <v>3238.0009500000001</v>
      </c>
      <c r="T263" s="73">
        <v>29529.714230000001</v>
      </c>
    </row>
    <row r="264" spans="1:20" s="63" customFormat="1" hidden="1" x14ac:dyDescent="0.2">
      <c r="A264" s="28" t="s">
        <v>242</v>
      </c>
      <c r="B264" s="67"/>
      <c r="C264" s="102" t="s">
        <v>316</v>
      </c>
      <c r="D264" s="68"/>
      <c r="E264" s="110" t="s">
        <v>317</v>
      </c>
      <c r="F264" s="68"/>
      <c r="G264" s="110" t="s">
        <v>375</v>
      </c>
      <c r="H264" s="108" t="s">
        <v>376</v>
      </c>
      <c r="I264" s="68" t="s">
        <v>229</v>
      </c>
      <c r="J264" s="72">
        <v>220.27735000000001</v>
      </c>
      <c r="K264" s="72">
        <v>215.68686</v>
      </c>
      <c r="L264" s="72">
        <v>215.22167999999999</v>
      </c>
      <c r="M264" s="72">
        <v>278.03095999999999</v>
      </c>
      <c r="N264" s="72">
        <v>287.23610000000002</v>
      </c>
      <c r="O264" s="72">
        <v>293.28726999999998</v>
      </c>
      <c r="P264" s="72">
        <v>298.10246999999998</v>
      </c>
      <c r="Q264" s="72">
        <v>305.70353</v>
      </c>
      <c r="R264" s="72">
        <v>314.07398000000001</v>
      </c>
      <c r="S264" s="73">
        <v>319.07035000000002</v>
      </c>
      <c r="T264" s="73">
        <v>2746.6905499999998</v>
      </c>
    </row>
    <row r="265" spans="1:20" s="63" customFormat="1" hidden="1" x14ac:dyDescent="0.25">
      <c r="A265" s="64" t="s">
        <v>246</v>
      </c>
      <c r="B265" s="67"/>
      <c r="C265" s="102" t="s">
        <v>316</v>
      </c>
      <c r="D265" s="68"/>
      <c r="E265" s="110" t="s">
        <v>317</v>
      </c>
      <c r="F265" s="68"/>
      <c r="G265" s="110" t="s">
        <v>375</v>
      </c>
      <c r="H265" s="108" t="s">
        <v>376</v>
      </c>
      <c r="I265" s="68" t="s">
        <v>230</v>
      </c>
      <c r="J265" s="72">
        <v>586.51512000000002</v>
      </c>
      <c r="K265" s="72">
        <v>732.37216000000001</v>
      </c>
      <c r="L265" s="72">
        <v>794.35734000000002</v>
      </c>
      <c r="M265" s="72">
        <v>731.92394000000002</v>
      </c>
      <c r="N265" s="72">
        <v>793.99477999999999</v>
      </c>
      <c r="O265" s="72">
        <v>633.03297999999995</v>
      </c>
      <c r="P265" s="72">
        <v>452.28341999999998</v>
      </c>
      <c r="Q265" s="72">
        <v>282.67408999999998</v>
      </c>
      <c r="R265" s="72">
        <v>102.55837</v>
      </c>
      <c r="S265" s="73">
        <v>-85.392629999999997</v>
      </c>
      <c r="T265" s="73">
        <v>5024.3195699999997</v>
      </c>
    </row>
    <row r="266" spans="1:20" s="63" customFormat="1" hidden="1" x14ac:dyDescent="0.2">
      <c r="A266" s="28" t="s">
        <v>248</v>
      </c>
      <c r="B266" s="67"/>
      <c r="C266" s="102" t="s">
        <v>316</v>
      </c>
      <c r="D266" s="68"/>
      <c r="E266" s="110" t="s">
        <v>317</v>
      </c>
      <c r="F266" s="68"/>
      <c r="G266" s="110" t="s">
        <v>375</v>
      </c>
      <c r="H266" s="108" t="s">
        <v>376</v>
      </c>
      <c r="I266" s="68" t="s">
        <v>231</v>
      </c>
      <c r="J266" s="72">
        <v>5055.0063600000003</v>
      </c>
      <c r="K266" s="72">
        <v>5200.8254699999998</v>
      </c>
      <c r="L266" s="72">
        <v>5206.6523800000004</v>
      </c>
      <c r="M266" s="72">
        <v>5549.1135700000004</v>
      </c>
      <c r="N266" s="72">
        <v>5882.1136800000004</v>
      </c>
      <c r="O266" s="72">
        <v>5988.4948700000004</v>
      </c>
      <c r="P266" s="72">
        <v>6134.5059099999999</v>
      </c>
      <c r="Q266" s="72">
        <v>6220.5725499999999</v>
      </c>
      <c r="R266" s="72">
        <v>6400.3603999999996</v>
      </c>
      <c r="S266" s="73">
        <v>6520.8254699999998</v>
      </c>
      <c r="T266" s="73">
        <v>58158.470659999999</v>
      </c>
    </row>
    <row r="267" spans="1:20" s="63" customFormat="1" ht="18" customHeight="1" x14ac:dyDescent="0.2">
      <c r="A267" s="28" t="s">
        <v>249</v>
      </c>
      <c r="B267" s="67"/>
      <c r="C267" s="102"/>
      <c r="D267" s="68"/>
      <c r="E267" s="105"/>
      <c r="F267" s="68"/>
      <c r="G267" s="105"/>
      <c r="H267" s="108"/>
      <c r="I267" s="68" t="s">
        <v>228</v>
      </c>
      <c r="J267" s="72">
        <f t="shared" ref="J267:T267" si="39">SUMIF($I262:$I266,"Interest",J262:J266)+SUMIF($I262:$I266,"Depreciation",J262:J266)+SUMIF($I262:$I266,"Operating Costs",J262:J266)+SUMIF($I262:$I266,"Allocations",J262:J266)</f>
        <v>8525.6493000000009</v>
      </c>
      <c r="K267" s="72">
        <f t="shared" si="39"/>
        <v>8905.0990699999984</v>
      </c>
      <c r="L267" s="72">
        <f t="shared" si="39"/>
        <v>8996.4948100000001</v>
      </c>
      <c r="M267" s="72">
        <f t="shared" si="39"/>
        <v>9407.5169100000003</v>
      </c>
      <c r="N267" s="72">
        <f t="shared" si="39"/>
        <v>9882.0686700000006</v>
      </c>
      <c r="O267" s="72">
        <f t="shared" si="39"/>
        <v>9902.3784000000014</v>
      </c>
      <c r="P267" s="72">
        <f t="shared" si="39"/>
        <v>9935.9005899999993</v>
      </c>
      <c r="Q267" s="72">
        <f t="shared" si="39"/>
        <v>9920.5603200000005</v>
      </c>
      <c r="R267" s="72">
        <f t="shared" si="39"/>
        <v>9991.0227999999988</v>
      </c>
      <c r="S267" s="72">
        <f t="shared" si="39"/>
        <v>9992.5041399999991</v>
      </c>
      <c r="T267" s="73">
        <f t="shared" si="39"/>
        <v>95459.195009999996</v>
      </c>
    </row>
    <row r="268" spans="1:20" ht="5.25" customHeight="1" x14ac:dyDescent="0.2">
      <c r="A268" s="64" t="s">
        <v>246</v>
      </c>
      <c r="B268" s="74"/>
      <c r="C268" s="103"/>
      <c r="D268" s="75"/>
      <c r="E268" s="106"/>
      <c r="F268" s="75"/>
      <c r="G268" s="106"/>
      <c r="H268" s="109"/>
      <c r="I268" s="75"/>
      <c r="J268" s="76"/>
      <c r="K268" s="76"/>
      <c r="L268" s="76"/>
      <c r="M268" s="76"/>
      <c r="N268" s="76"/>
      <c r="O268" s="76"/>
      <c r="P268" s="76"/>
      <c r="Q268" s="76"/>
      <c r="R268" s="76"/>
      <c r="S268" s="77"/>
      <c r="T268" s="77"/>
    </row>
    <row r="269" spans="1:20" s="63" customFormat="1" ht="18" customHeight="1" thickBot="1" x14ac:dyDescent="0.25">
      <c r="A269" s="28" t="s">
        <v>248</v>
      </c>
      <c r="B269" s="78"/>
      <c r="C269" s="79"/>
      <c r="D269" s="79"/>
      <c r="E269" s="80"/>
      <c r="F269" s="78" t="s">
        <v>377</v>
      </c>
      <c r="G269" s="79"/>
      <c r="H269" s="79"/>
      <c r="I269" s="79"/>
      <c r="J269" s="81">
        <v>8084.5213000000003</v>
      </c>
      <c r="K269" s="81">
        <v>8444.3163700000005</v>
      </c>
      <c r="L269" s="81">
        <v>8518.6643800000002</v>
      </c>
      <c r="M269" s="81">
        <v>8904.3971399999991</v>
      </c>
      <c r="N269" s="81">
        <v>9358.0506600000008</v>
      </c>
      <c r="O269" s="81">
        <v>9361.0216</v>
      </c>
      <c r="P269" s="81">
        <v>9376.6855300000007</v>
      </c>
      <c r="Q269" s="81">
        <v>9337.0460299999995</v>
      </c>
      <c r="R269" s="81">
        <v>9388.2274500000003</v>
      </c>
      <c r="S269" s="81">
        <v>9369.7346199999993</v>
      </c>
      <c r="T269" s="82">
        <v>90142.665080000006</v>
      </c>
    </row>
    <row r="270" spans="1:20" s="63" customFormat="1" ht="18" customHeight="1" x14ac:dyDescent="0.2">
      <c r="A270" s="28" t="s">
        <v>243</v>
      </c>
      <c r="B270" s="67"/>
      <c r="C270" s="101" t="s">
        <v>316</v>
      </c>
      <c r="D270" s="68"/>
      <c r="E270" s="104" t="s">
        <v>317</v>
      </c>
      <c r="F270" s="68"/>
      <c r="G270" s="104" t="s">
        <v>378</v>
      </c>
      <c r="H270" s="107" t="s">
        <v>379</v>
      </c>
      <c r="I270" s="69" t="s">
        <v>226</v>
      </c>
      <c r="J270" s="70">
        <v>-45</v>
      </c>
      <c r="K270" s="70">
        <v>-46.35</v>
      </c>
      <c r="L270" s="70">
        <v>-47.740499999999997</v>
      </c>
      <c r="M270" s="70">
        <v>-54.105899999999998</v>
      </c>
      <c r="N270" s="70">
        <v>-55.729100000000003</v>
      </c>
      <c r="O270" s="70">
        <v>-56.843699999999998</v>
      </c>
      <c r="P270" s="70">
        <v>-52.694099999999999</v>
      </c>
      <c r="Q270" s="70">
        <v>-54.274900000000002</v>
      </c>
      <c r="R270" s="70">
        <v>-55.90314</v>
      </c>
      <c r="S270" s="71">
        <v>-57.021210000000004</v>
      </c>
      <c r="T270" s="71">
        <v>-525.66255000000001</v>
      </c>
    </row>
    <row r="271" spans="1:20" s="63" customFormat="1" hidden="1" x14ac:dyDescent="0.2">
      <c r="A271" s="28" t="s">
        <v>243</v>
      </c>
      <c r="B271" s="67"/>
      <c r="C271" s="102" t="s">
        <v>316</v>
      </c>
      <c r="D271" s="68"/>
      <c r="E271" s="110" t="s">
        <v>317</v>
      </c>
      <c r="F271" s="68"/>
      <c r="G271" s="110" t="s">
        <v>378</v>
      </c>
      <c r="H271" s="108" t="s">
        <v>379</v>
      </c>
      <c r="I271" s="68" t="s">
        <v>228</v>
      </c>
      <c r="J271" s="72">
        <v>94.541899999999998</v>
      </c>
      <c r="K271" s="72">
        <v>92.269869999999997</v>
      </c>
      <c r="L271" s="72">
        <v>81.047659999999993</v>
      </c>
      <c r="M271" s="72">
        <v>92.245450000000005</v>
      </c>
      <c r="N271" s="72">
        <v>95.670289999999994</v>
      </c>
      <c r="O271" s="72">
        <v>84.946920000000006</v>
      </c>
      <c r="P271" s="72">
        <v>66.278319999999994</v>
      </c>
      <c r="Q271" s="72">
        <v>121.85758</v>
      </c>
      <c r="R271" s="72">
        <v>123.18389000000001</v>
      </c>
      <c r="S271" s="73">
        <v>130.05822000000001</v>
      </c>
      <c r="T271" s="73">
        <v>982.1001</v>
      </c>
    </row>
    <row r="272" spans="1:20" s="63" customFormat="1" hidden="1" x14ac:dyDescent="0.25">
      <c r="A272" s="64" t="s">
        <v>244</v>
      </c>
      <c r="B272" s="67"/>
      <c r="C272" s="102" t="s">
        <v>316</v>
      </c>
      <c r="D272" s="68"/>
      <c r="E272" s="110" t="s">
        <v>317</v>
      </c>
      <c r="F272" s="68"/>
      <c r="G272" s="110" t="s">
        <v>378</v>
      </c>
      <c r="H272" s="108" t="s">
        <v>379</v>
      </c>
      <c r="I272" s="68" t="s">
        <v>229</v>
      </c>
      <c r="J272" s="72">
        <v>198.31125</v>
      </c>
      <c r="K272" s="72">
        <v>188.84666000000001</v>
      </c>
      <c r="L272" s="72">
        <v>188.80824000000001</v>
      </c>
      <c r="M272" s="72">
        <v>250.84501</v>
      </c>
      <c r="N272" s="72">
        <v>258.68169</v>
      </c>
      <c r="O272" s="72">
        <v>265.32261999999997</v>
      </c>
      <c r="P272" s="72">
        <v>272.12117999999998</v>
      </c>
      <c r="Q272" s="72">
        <v>280.04984000000002</v>
      </c>
      <c r="R272" s="72">
        <v>289.55392999999998</v>
      </c>
      <c r="S272" s="73">
        <v>295.60073</v>
      </c>
      <c r="T272" s="73">
        <v>2488.1411499999999</v>
      </c>
    </row>
    <row r="273" spans="1:20" s="63" customFormat="1" hidden="1" x14ac:dyDescent="0.2">
      <c r="A273" s="28" t="s">
        <v>247</v>
      </c>
      <c r="B273" s="67"/>
      <c r="C273" s="102" t="s">
        <v>316</v>
      </c>
      <c r="D273" s="68"/>
      <c r="E273" s="110" t="s">
        <v>317</v>
      </c>
      <c r="F273" s="68"/>
      <c r="G273" s="110" t="s">
        <v>378</v>
      </c>
      <c r="H273" s="108" t="s">
        <v>379</v>
      </c>
      <c r="I273" s="68" t="s">
        <v>231</v>
      </c>
      <c r="J273" s="72">
        <v>1.1188800000000001</v>
      </c>
      <c r="K273" s="72">
        <v>2.3048000000000002</v>
      </c>
      <c r="L273" s="72">
        <v>2.3739400000000002</v>
      </c>
      <c r="M273" s="72">
        <v>2.4214199999999999</v>
      </c>
      <c r="N273" s="72">
        <v>2.4940699999999998</v>
      </c>
      <c r="O273" s="72">
        <v>2.5439500000000002</v>
      </c>
      <c r="P273" s="72">
        <v>2.6202700000000001</v>
      </c>
      <c r="Q273" s="72">
        <v>2.6988699999999999</v>
      </c>
      <c r="R273" s="72">
        <v>2.7798400000000001</v>
      </c>
      <c r="S273" s="73">
        <v>2.8354400000000002</v>
      </c>
      <c r="T273" s="73">
        <v>24.191479999999999</v>
      </c>
    </row>
    <row r="274" spans="1:20" s="63" customFormat="1" ht="18" customHeight="1" x14ac:dyDescent="0.2">
      <c r="A274" s="28" t="s">
        <v>242</v>
      </c>
      <c r="B274" s="67"/>
      <c r="C274" s="102"/>
      <c r="D274" s="68"/>
      <c r="E274" s="105"/>
      <c r="F274" s="68"/>
      <c r="G274" s="105"/>
      <c r="H274" s="108"/>
      <c r="I274" s="68" t="s">
        <v>228</v>
      </c>
      <c r="J274" s="72">
        <f t="shared" ref="J274:T274" si="40">SUMIF($I270:$I273,"Interest",J270:J273)+SUMIF($I270:$I273,"Depreciation",J270:J273)+SUMIF($I270:$I273,"Operating Costs",J270:J273)+SUMIF($I270:$I273,"Allocations",J270:J273)</f>
        <v>293.97203000000002</v>
      </c>
      <c r="K274" s="72">
        <f t="shared" si="40"/>
        <v>283.42133000000001</v>
      </c>
      <c r="L274" s="72">
        <f t="shared" si="40"/>
        <v>272.22984000000002</v>
      </c>
      <c r="M274" s="72">
        <f t="shared" si="40"/>
        <v>345.51188000000002</v>
      </c>
      <c r="N274" s="72">
        <f t="shared" si="40"/>
        <v>356.84604999999999</v>
      </c>
      <c r="O274" s="72">
        <f t="shared" si="40"/>
        <v>352.81349</v>
      </c>
      <c r="P274" s="72">
        <f t="shared" si="40"/>
        <v>341.01976999999999</v>
      </c>
      <c r="Q274" s="72">
        <f t="shared" si="40"/>
        <v>404.60629</v>
      </c>
      <c r="R274" s="72">
        <f t="shared" si="40"/>
        <v>415.51765999999998</v>
      </c>
      <c r="S274" s="72">
        <f t="shared" si="40"/>
        <v>428.49439000000001</v>
      </c>
      <c r="T274" s="73">
        <f t="shared" si="40"/>
        <v>3494.43273</v>
      </c>
    </row>
    <row r="275" spans="1:20" ht="5.25" customHeight="1" x14ac:dyDescent="0.2">
      <c r="A275" s="64" t="s">
        <v>246</v>
      </c>
      <c r="B275" s="74"/>
      <c r="C275" s="103"/>
      <c r="D275" s="75"/>
      <c r="E275" s="106"/>
      <c r="F275" s="75"/>
      <c r="G275" s="106"/>
      <c r="H275" s="109"/>
      <c r="I275" s="75"/>
      <c r="J275" s="76"/>
      <c r="K275" s="76"/>
      <c r="L275" s="76"/>
      <c r="M275" s="76"/>
      <c r="N275" s="76"/>
      <c r="O275" s="76"/>
      <c r="P275" s="76"/>
      <c r="Q275" s="76"/>
      <c r="R275" s="76"/>
      <c r="S275" s="77"/>
      <c r="T275" s="77"/>
    </row>
    <row r="276" spans="1:20" s="63" customFormat="1" ht="18" customHeight="1" thickBot="1" x14ac:dyDescent="0.25">
      <c r="A276" s="28" t="s">
        <v>248</v>
      </c>
      <c r="B276" s="78"/>
      <c r="C276" s="79"/>
      <c r="D276" s="79"/>
      <c r="E276" s="80"/>
      <c r="F276" s="78" t="s">
        <v>380</v>
      </c>
      <c r="G276" s="79"/>
      <c r="H276" s="79"/>
      <c r="I276" s="79"/>
      <c r="J276" s="81">
        <v>248.97202999999999</v>
      </c>
      <c r="K276" s="81">
        <v>237.07132999999999</v>
      </c>
      <c r="L276" s="81">
        <v>224.48934</v>
      </c>
      <c r="M276" s="81">
        <v>291.40598</v>
      </c>
      <c r="N276" s="81">
        <v>301.11694999999997</v>
      </c>
      <c r="O276" s="81">
        <v>295.96978999999999</v>
      </c>
      <c r="P276" s="81">
        <v>288.32567</v>
      </c>
      <c r="Q276" s="81">
        <v>350.33139</v>
      </c>
      <c r="R276" s="81">
        <v>359.61452000000003</v>
      </c>
      <c r="S276" s="81">
        <v>371.47318000000001</v>
      </c>
      <c r="T276" s="82">
        <v>2968.77018</v>
      </c>
    </row>
    <row r="277" spans="1:20" ht="6.95" customHeight="1" x14ac:dyDescent="0.2">
      <c r="A277" s="64" t="s">
        <v>246</v>
      </c>
      <c r="B277" s="83"/>
      <c r="C277" s="61"/>
      <c r="D277" s="83"/>
      <c r="E277" s="61"/>
      <c r="F277" s="61"/>
      <c r="G277" s="83"/>
      <c r="H277" s="83"/>
      <c r="I277" s="83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</row>
    <row r="278" spans="1:20" s="63" customFormat="1" ht="18" customHeight="1" thickBot="1" x14ac:dyDescent="0.25">
      <c r="A278" s="28" t="s">
        <v>248</v>
      </c>
      <c r="B278" s="78"/>
      <c r="C278" s="79"/>
      <c r="D278" s="78" t="s">
        <v>381</v>
      </c>
      <c r="E278" s="79"/>
      <c r="F278" s="79"/>
      <c r="G278" s="79"/>
      <c r="H278" s="79"/>
      <c r="I278" s="79"/>
      <c r="J278" s="81">
        <v>46057.01253</v>
      </c>
      <c r="K278" s="81">
        <v>48760.148079999999</v>
      </c>
      <c r="L278" s="81">
        <v>50708.693850000003</v>
      </c>
      <c r="M278" s="81">
        <v>54040.876609999999</v>
      </c>
      <c r="N278" s="81">
        <v>56339.592559999997</v>
      </c>
      <c r="O278" s="81">
        <v>57796.774400000002</v>
      </c>
      <c r="P278" s="81">
        <v>59204.261590000002</v>
      </c>
      <c r="Q278" s="81">
        <v>60154.62588</v>
      </c>
      <c r="R278" s="81">
        <v>61487.450850000001</v>
      </c>
      <c r="S278" s="81">
        <v>62535.025690000002</v>
      </c>
      <c r="T278" s="82">
        <v>557084.46204000001</v>
      </c>
    </row>
    <row r="279" spans="1:20" ht="8.25" customHeight="1" x14ac:dyDescent="0.2">
      <c r="A279" s="28" t="s">
        <v>241</v>
      </c>
      <c r="B279" s="83"/>
      <c r="C279" s="83"/>
      <c r="D279" s="83"/>
      <c r="E279" s="61"/>
      <c r="F279" s="61"/>
      <c r="G279" s="83"/>
      <c r="H279" s="83"/>
      <c r="I279" s="83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</row>
    <row r="280" spans="1:20" s="63" customFormat="1" ht="18" customHeight="1" x14ac:dyDescent="0.2">
      <c r="A280" s="28" t="s">
        <v>243</v>
      </c>
      <c r="B280" s="67"/>
      <c r="C280" s="101" t="s">
        <v>316</v>
      </c>
      <c r="D280" s="68"/>
      <c r="E280" s="104" t="s">
        <v>382</v>
      </c>
      <c r="F280" s="68"/>
      <c r="G280" s="104" t="s">
        <v>383</v>
      </c>
      <c r="H280" s="107" t="s">
        <v>384</v>
      </c>
      <c r="I280" s="69" t="s">
        <v>226</v>
      </c>
      <c r="J280" s="70">
        <v>-11903.617</v>
      </c>
      <c r="K280" s="70">
        <v>-13687.526320000001</v>
      </c>
      <c r="L280" s="70">
        <v>-15826.68649</v>
      </c>
      <c r="M280" s="70">
        <v>-16062.685450000001</v>
      </c>
      <c r="N280" s="70">
        <v>-16941.719690000002</v>
      </c>
      <c r="O280" s="70">
        <v>-17868.98904</v>
      </c>
      <c r="P280" s="70">
        <v>-18944.996749999998</v>
      </c>
      <c r="Q280" s="70">
        <v>-20078.783769999998</v>
      </c>
      <c r="R280" s="70">
        <v>-21267.27852</v>
      </c>
      <c r="S280" s="71">
        <v>-22528.525699999998</v>
      </c>
      <c r="T280" s="71">
        <v>-175110.80872999999</v>
      </c>
    </row>
    <row r="281" spans="1:20" s="63" customFormat="1" hidden="1" x14ac:dyDescent="0.25">
      <c r="A281" s="64" t="s">
        <v>244</v>
      </c>
      <c r="B281" s="67"/>
      <c r="C281" s="102" t="s">
        <v>316</v>
      </c>
      <c r="D281" s="68"/>
      <c r="E281" s="110" t="s">
        <v>382</v>
      </c>
      <c r="F281" s="68"/>
      <c r="G281" s="110" t="s">
        <v>383</v>
      </c>
      <c r="H281" s="108" t="s">
        <v>384</v>
      </c>
      <c r="I281" s="68" t="s">
        <v>228</v>
      </c>
      <c r="J281" s="72">
        <v>6889.0480699999998</v>
      </c>
      <c r="K281" s="72">
        <v>9158.0257399999991</v>
      </c>
      <c r="L281" s="72">
        <v>11137.36839</v>
      </c>
      <c r="M281" s="72">
        <v>12903.549360000001</v>
      </c>
      <c r="N281" s="72">
        <v>13486.284750000001</v>
      </c>
      <c r="O281" s="72">
        <v>13948.89832</v>
      </c>
      <c r="P281" s="72">
        <v>14565.641729999999</v>
      </c>
      <c r="Q281" s="72">
        <v>15214.403190000001</v>
      </c>
      <c r="R281" s="72">
        <v>15968.652969999999</v>
      </c>
      <c r="S281" s="73">
        <v>17060.98904</v>
      </c>
      <c r="T281" s="73">
        <v>130332.86156</v>
      </c>
    </row>
    <row r="282" spans="1:20" s="63" customFormat="1" hidden="1" x14ac:dyDescent="0.25">
      <c r="A282" s="64" t="s">
        <v>245</v>
      </c>
      <c r="B282" s="67"/>
      <c r="C282" s="102" t="s">
        <v>316</v>
      </c>
      <c r="D282" s="68"/>
      <c r="E282" s="110" t="s">
        <v>382</v>
      </c>
      <c r="F282" s="68"/>
      <c r="G282" s="110" t="s">
        <v>383</v>
      </c>
      <c r="H282" s="108" t="s">
        <v>384</v>
      </c>
      <c r="I282" s="68" t="s">
        <v>229</v>
      </c>
      <c r="J282" s="72">
        <v>286.54219999999998</v>
      </c>
      <c r="K282" s="72">
        <v>280.38742000000002</v>
      </c>
      <c r="L282" s="72">
        <v>286.20620000000002</v>
      </c>
      <c r="M282" s="72">
        <v>376.74157000000002</v>
      </c>
      <c r="N282" s="72">
        <v>396.91761000000002</v>
      </c>
      <c r="O282" s="72">
        <v>413.47669999999999</v>
      </c>
      <c r="P282" s="72">
        <v>431.16419000000002</v>
      </c>
      <c r="Q282" s="72">
        <v>451.66345000000001</v>
      </c>
      <c r="R282" s="72">
        <v>473.6379</v>
      </c>
      <c r="S282" s="73">
        <v>490.69929999999999</v>
      </c>
      <c r="T282" s="73">
        <v>3887.4365400000002</v>
      </c>
    </row>
    <row r="283" spans="1:20" s="63" customFormat="1" hidden="1" x14ac:dyDescent="0.25">
      <c r="A283" s="64" t="s">
        <v>246</v>
      </c>
      <c r="B283" s="67"/>
      <c r="C283" s="102" t="s">
        <v>316</v>
      </c>
      <c r="D283" s="68"/>
      <c r="E283" s="110" t="s">
        <v>382</v>
      </c>
      <c r="F283" s="68"/>
      <c r="G283" s="110" t="s">
        <v>383</v>
      </c>
      <c r="H283" s="108" t="s">
        <v>384</v>
      </c>
      <c r="I283" s="68" t="s">
        <v>230</v>
      </c>
      <c r="J283" s="72">
        <v>425.3759</v>
      </c>
      <c r="K283" s="72">
        <v>490.45112</v>
      </c>
      <c r="L283" s="72">
        <v>546.93961000000002</v>
      </c>
      <c r="M283" s="72">
        <v>578.60631000000001</v>
      </c>
      <c r="N283" s="72">
        <v>622.14283</v>
      </c>
      <c r="O283" s="72">
        <v>642.99630999999999</v>
      </c>
      <c r="P283" s="72">
        <v>636.82649000000004</v>
      </c>
      <c r="Q283" s="72">
        <v>630.51036999999997</v>
      </c>
      <c r="R283" s="72">
        <v>621.94611999999995</v>
      </c>
      <c r="S283" s="73">
        <v>613.67814999999996</v>
      </c>
      <c r="T283" s="73">
        <v>5809.4732100000001</v>
      </c>
    </row>
    <row r="284" spans="1:20" s="63" customFormat="1" hidden="1" x14ac:dyDescent="0.2">
      <c r="A284" s="28" t="s">
        <v>247</v>
      </c>
      <c r="B284" s="67"/>
      <c r="C284" s="102" t="s">
        <v>316</v>
      </c>
      <c r="D284" s="68"/>
      <c r="E284" s="110" t="s">
        <v>382</v>
      </c>
      <c r="F284" s="68"/>
      <c r="G284" s="110" t="s">
        <v>383</v>
      </c>
      <c r="H284" s="108" t="s">
        <v>384</v>
      </c>
      <c r="I284" s="68" t="s">
        <v>231</v>
      </c>
      <c r="J284" s="72">
        <v>591.39932999999996</v>
      </c>
      <c r="K284" s="72">
        <v>602.45348999999999</v>
      </c>
      <c r="L284" s="72">
        <v>615.11323000000004</v>
      </c>
      <c r="M284" s="72">
        <v>620.51215999999999</v>
      </c>
      <c r="N284" s="72">
        <v>717.46924000000001</v>
      </c>
      <c r="O284" s="72">
        <v>1312.93397</v>
      </c>
      <c r="P284" s="72">
        <v>1668.8219300000001</v>
      </c>
      <c r="Q284" s="72">
        <v>1744.48551</v>
      </c>
      <c r="R284" s="72">
        <v>1921.3883599999999</v>
      </c>
      <c r="S284" s="73">
        <v>1958.9106400000001</v>
      </c>
      <c r="T284" s="73">
        <v>11753.487859999999</v>
      </c>
    </row>
    <row r="285" spans="1:20" s="63" customFormat="1" ht="18" customHeight="1" x14ac:dyDescent="0.2">
      <c r="A285" s="28" t="s">
        <v>242</v>
      </c>
      <c r="B285" s="67"/>
      <c r="C285" s="102"/>
      <c r="D285" s="68"/>
      <c r="E285" s="105"/>
      <c r="F285" s="68"/>
      <c r="G285" s="105"/>
      <c r="H285" s="108"/>
      <c r="I285" s="68" t="s">
        <v>228</v>
      </c>
      <c r="J285" s="72">
        <f t="shared" ref="J285:T285" si="41">SUMIF($I280:$I284,"Interest",J280:J284)+SUMIF($I280:$I284,"Depreciation",J280:J284)+SUMIF($I280:$I284,"Operating Costs",J280:J284)+SUMIF($I280:$I284,"Allocations",J280:J284)</f>
        <v>8192.3654999999999</v>
      </c>
      <c r="K285" s="72">
        <f t="shared" si="41"/>
        <v>10531.317769999998</v>
      </c>
      <c r="L285" s="72">
        <f t="shared" si="41"/>
        <v>12585.62743</v>
      </c>
      <c r="M285" s="72">
        <f t="shared" si="41"/>
        <v>14479.4094</v>
      </c>
      <c r="N285" s="72">
        <f t="shared" si="41"/>
        <v>15222.814430000002</v>
      </c>
      <c r="O285" s="72">
        <f t="shared" si="41"/>
        <v>16318.3053</v>
      </c>
      <c r="P285" s="72">
        <f t="shared" si="41"/>
        <v>17302.45434</v>
      </c>
      <c r="Q285" s="72">
        <f t="shared" si="41"/>
        <v>18041.062519999999</v>
      </c>
      <c r="R285" s="72">
        <f t="shared" si="41"/>
        <v>18985.625350000002</v>
      </c>
      <c r="S285" s="72">
        <f t="shared" si="41"/>
        <v>20124.277130000002</v>
      </c>
      <c r="T285" s="73">
        <f t="shared" si="41"/>
        <v>151783.25917</v>
      </c>
    </row>
    <row r="286" spans="1:20" ht="5.25" customHeight="1" x14ac:dyDescent="0.2">
      <c r="A286" s="64" t="s">
        <v>246</v>
      </c>
      <c r="B286" s="74"/>
      <c r="C286" s="103"/>
      <c r="D286" s="75"/>
      <c r="E286" s="106"/>
      <c r="F286" s="75"/>
      <c r="G286" s="106"/>
      <c r="H286" s="109"/>
      <c r="I286" s="75"/>
      <c r="J286" s="76"/>
      <c r="K286" s="76"/>
      <c r="L286" s="76"/>
      <c r="M286" s="76"/>
      <c r="N286" s="76"/>
      <c r="O286" s="76"/>
      <c r="P286" s="76"/>
      <c r="Q286" s="76"/>
      <c r="R286" s="76"/>
      <c r="S286" s="77"/>
      <c r="T286" s="77"/>
    </row>
    <row r="287" spans="1:20" s="63" customFormat="1" ht="18" customHeight="1" thickBot="1" x14ac:dyDescent="0.25">
      <c r="A287" s="28" t="s">
        <v>248</v>
      </c>
      <c r="B287" s="78"/>
      <c r="C287" s="79"/>
      <c r="D287" s="79"/>
      <c r="E287" s="80"/>
      <c r="F287" s="78" t="s">
        <v>385</v>
      </c>
      <c r="G287" s="79"/>
      <c r="H287" s="79"/>
      <c r="I287" s="79"/>
      <c r="J287" s="81">
        <v>-3711.2514999999999</v>
      </c>
      <c r="K287" s="81">
        <v>-3156.2085499999998</v>
      </c>
      <c r="L287" s="81">
        <v>-3241.05906</v>
      </c>
      <c r="M287" s="81">
        <v>-1583.2760499999999</v>
      </c>
      <c r="N287" s="81">
        <v>-1718.90526</v>
      </c>
      <c r="O287" s="81">
        <v>-1550.6837399999999</v>
      </c>
      <c r="P287" s="81">
        <v>-1642.54241</v>
      </c>
      <c r="Q287" s="81">
        <v>-2037.7212500000001</v>
      </c>
      <c r="R287" s="81">
        <v>-2281.65317</v>
      </c>
      <c r="S287" s="81">
        <v>-2404.2485700000002</v>
      </c>
      <c r="T287" s="82">
        <v>-23327.549559999999</v>
      </c>
    </row>
    <row r="288" spans="1:20" s="63" customFormat="1" ht="18" customHeight="1" x14ac:dyDescent="0.2">
      <c r="A288" s="28" t="s">
        <v>243</v>
      </c>
      <c r="B288" s="67"/>
      <c r="C288" s="101" t="s">
        <v>316</v>
      </c>
      <c r="D288" s="68"/>
      <c r="E288" s="104" t="s">
        <v>382</v>
      </c>
      <c r="F288" s="68"/>
      <c r="G288" s="104" t="s">
        <v>386</v>
      </c>
      <c r="H288" s="107" t="s">
        <v>387</v>
      </c>
      <c r="I288" s="69" t="s">
        <v>226</v>
      </c>
      <c r="J288" s="70">
        <v>-4536</v>
      </c>
      <c r="K288" s="70">
        <v>-5160.7920000000004</v>
      </c>
      <c r="L288" s="70">
        <v>-5720.0366100000001</v>
      </c>
      <c r="M288" s="70">
        <v>-6393.6114500000003</v>
      </c>
      <c r="N288" s="70">
        <v>-6865.1871499999997</v>
      </c>
      <c r="O288" s="70">
        <v>-7360.7077399999998</v>
      </c>
      <c r="P288" s="70">
        <v>-7781.9079899999997</v>
      </c>
      <c r="Q288" s="70">
        <v>-8154.1853600000004</v>
      </c>
      <c r="R288" s="70">
        <v>-8842.3889400000007</v>
      </c>
      <c r="S288" s="71">
        <v>-9431.8296200000004</v>
      </c>
      <c r="T288" s="71">
        <v>-70246.646859999993</v>
      </c>
    </row>
    <row r="289" spans="1:20" s="63" customFormat="1" hidden="1" x14ac:dyDescent="0.25">
      <c r="A289" s="64" t="s">
        <v>244</v>
      </c>
      <c r="B289" s="67"/>
      <c r="C289" s="102" t="s">
        <v>316</v>
      </c>
      <c r="D289" s="68"/>
      <c r="E289" s="110" t="s">
        <v>382</v>
      </c>
      <c r="F289" s="68"/>
      <c r="G289" s="110" t="s">
        <v>386</v>
      </c>
      <c r="H289" s="108" t="s">
        <v>387</v>
      </c>
      <c r="I289" s="68" t="s">
        <v>228</v>
      </c>
      <c r="J289" s="72">
        <v>3754.9834799999999</v>
      </c>
      <c r="K289" s="72">
        <v>4230.5681199999999</v>
      </c>
      <c r="L289" s="72">
        <v>4756.1969399999998</v>
      </c>
      <c r="M289" s="72">
        <v>5145.6112999999996</v>
      </c>
      <c r="N289" s="72">
        <v>5494.9528</v>
      </c>
      <c r="O289" s="72">
        <v>5891.4717300000002</v>
      </c>
      <c r="P289" s="72">
        <v>6260.6796000000004</v>
      </c>
      <c r="Q289" s="72">
        <v>6625.40182</v>
      </c>
      <c r="R289" s="72">
        <v>7043.9803000000002</v>
      </c>
      <c r="S289" s="73">
        <v>7538.1820399999997</v>
      </c>
      <c r="T289" s="73">
        <v>56742.028129999999</v>
      </c>
    </row>
    <row r="290" spans="1:20" s="63" customFormat="1" hidden="1" x14ac:dyDescent="0.25">
      <c r="A290" s="64" t="s">
        <v>245</v>
      </c>
      <c r="B290" s="67"/>
      <c r="C290" s="102" t="s">
        <v>316</v>
      </c>
      <c r="D290" s="68"/>
      <c r="E290" s="110" t="s">
        <v>382</v>
      </c>
      <c r="F290" s="68"/>
      <c r="G290" s="110" t="s">
        <v>386</v>
      </c>
      <c r="H290" s="108" t="s">
        <v>387</v>
      </c>
      <c r="I290" s="68" t="s">
        <v>229</v>
      </c>
      <c r="J290" s="72">
        <v>278.30002999999999</v>
      </c>
      <c r="K290" s="72">
        <v>289.17120999999997</v>
      </c>
      <c r="L290" s="72">
        <v>316.84118999999998</v>
      </c>
      <c r="M290" s="72">
        <v>447.22833000000003</v>
      </c>
      <c r="N290" s="72">
        <v>480.13407000000001</v>
      </c>
      <c r="O290" s="72">
        <v>514.64530999999999</v>
      </c>
      <c r="P290" s="72">
        <v>546.60378000000003</v>
      </c>
      <c r="Q290" s="72">
        <v>582.31529</v>
      </c>
      <c r="R290" s="72">
        <v>622.01737000000003</v>
      </c>
      <c r="S290" s="73">
        <v>659.23711000000003</v>
      </c>
      <c r="T290" s="73">
        <v>4736.4936900000002</v>
      </c>
    </row>
    <row r="291" spans="1:20" s="63" customFormat="1" ht="18" customHeight="1" x14ac:dyDescent="0.2">
      <c r="A291" s="28" t="s">
        <v>248</v>
      </c>
      <c r="B291" s="67"/>
      <c r="C291" s="102"/>
      <c r="D291" s="68"/>
      <c r="E291" s="105"/>
      <c r="F291" s="68"/>
      <c r="G291" s="105"/>
      <c r="H291" s="108"/>
      <c r="I291" s="68" t="s">
        <v>228</v>
      </c>
      <c r="J291" s="72">
        <f t="shared" ref="J291:T291" si="42">SUMIF($I288:$I290,"Interest",J288:J290)+SUMIF($I288:$I290,"Depreciation",J288:J290)+SUMIF($I288:$I290,"Operating Costs",J288:J290)+SUMIF($I288:$I290,"Allocations",J288:J290)</f>
        <v>4033.2835099999998</v>
      </c>
      <c r="K291" s="72">
        <f t="shared" si="42"/>
        <v>4519.7393300000003</v>
      </c>
      <c r="L291" s="72">
        <f t="shared" si="42"/>
        <v>5073.0381299999999</v>
      </c>
      <c r="M291" s="72">
        <f t="shared" si="42"/>
        <v>5592.8396299999995</v>
      </c>
      <c r="N291" s="72">
        <f t="shared" si="42"/>
        <v>5975.0868700000001</v>
      </c>
      <c r="O291" s="72">
        <f t="shared" si="42"/>
        <v>6406.1170400000001</v>
      </c>
      <c r="P291" s="72">
        <f t="shared" si="42"/>
        <v>6807.2833800000008</v>
      </c>
      <c r="Q291" s="72">
        <f t="shared" si="42"/>
        <v>7207.7171099999996</v>
      </c>
      <c r="R291" s="72">
        <f t="shared" si="42"/>
        <v>7665.9976700000007</v>
      </c>
      <c r="S291" s="72">
        <f t="shared" si="42"/>
        <v>8197.4191499999997</v>
      </c>
      <c r="T291" s="73">
        <f t="shared" si="42"/>
        <v>61478.521820000002</v>
      </c>
    </row>
    <row r="292" spans="1:20" ht="5.25" customHeight="1" x14ac:dyDescent="0.2">
      <c r="A292" s="28" t="s">
        <v>249</v>
      </c>
      <c r="B292" s="74"/>
      <c r="C292" s="103"/>
      <c r="D292" s="75"/>
      <c r="E292" s="106"/>
      <c r="F292" s="75"/>
      <c r="G292" s="106"/>
      <c r="H292" s="109"/>
      <c r="I292" s="75"/>
      <c r="J292" s="76"/>
      <c r="K292" s="76"/>
      <c r="L292" s="76"/>
      <c r="M292" s="76"/>
      <c r="N292" s="76"/>
      <c r="O292" s="76"/>
      <c r="P292" s="76"/>
      <c r="Q292" s="76"/>
      <c r="R292" s="76"/>
      <c r="S292" s="77"/>
      <c r="T292" s="77"/>
    </row>
    <row r="293" spans="1:20" s="63" customFormat="1" ht="18" customHeight="1" thickBot="1" x14ac:dyDescent="0.25">
      <c r="A293" s="28" t="s">
        <v>243</v>
      </c>
      <c r="B293" s="78"/>
      <c r="C293" s="79"/>
      <c r="D293" s="79"/>
      <c r="E293" s="80"/>
      <c r="F293" s="78" t="s">
        <v>388</v>
      </c>
      <c r="G293" s="79"/>
      <c r="H293" s="79"/>
      <c r="I293" s="79"/>
      <c r="J293" s="81">
        <v>-502.71649000000002</v>
      </c>
      <c r="K293" s="81">
        <v>-641.05267000000003</v>
      </c>
      <c r="L293" s="81">
        <v>-646.99847999999997</v>
      </c>
      <c r="M293" s="81">
        <v>-800.77182000000005</v>
      </c>
      <c r="N293" s="81">
        <v>-890.10028</v>
      </c>
      <c r="O293" s="81">
        <v>-954.59069999999997</v>
      </c>
      <c r="P293" s="81">
        <v>-974.62460999999996</v>
      </c>
      <c r="Q293" s="81">
        <v>-946.46825000000001</v>
      </c>
      <c r="R293" s="81">
        <v>-1176.3912700000001</v>
      </c>
      <c r="S293" s="81">
        <v>-1234.41047</v>
      </c>
      <c r="T293" s="82">
        <v>-8768.1250400000008</v>
      </c>
    </row>
    <row r="294" spans="1:20" s="63" customFormat="1" ht="18" customHeight="1" x14ac:dyDescent="0.25">
      <c r="A294" s="64" t="s">
        <v>245</v>
      </c>
      <c r="B294" s="67"/>
      <c r="C294" s="101" t="s">
        <v>316</v>
      </c>
      <c r="D294" s="68"/>
      <c r="E294" s="104" t="s">
        <v>382</v>
      </c>
      <c r="F294" s="68"/>
      <c r="G294" s="104" t="s">
        <v>389</v>
      </c>
      <c r="H294" s="107" t="s">
        <v>390</v>
      </c>
      <c r="I294" s="69" t="s">
        <v>226</v>
      </c>
      <c r="J294" s="70">
        <v>-4413.1000000000004</v>
      </c>
      <c r="K294" s="70">
        <v>-5081.5980799999998</v>
      </c>
      <c r="L294" s="70">
        <v>-5689.5395399999998</v>
      </c>
      <c r="M294" s="70">
        <v>-6528.4534599999997</v>
      </c>
      <c r="N294" s="70">
        <v>-7344.3426600000003</v>
      </c>
      <c r="O294" s="70">
        <v>-8018.5321700000004</v>
      </c>
      <c r="P294" s="70">
        <v>-8758.0536499999998</v>
      </c>
      <c r="Q294" s="70">
        <v>-9527.4962899999991</v>
      </c>
      <c r="R294" s="70">
        <v>-10335.222470000001</v>
      </c>
      <c r="S294" s="71">
        <v>-11182.84045</v>
      </c>
      <c r="T294" s="71">
        <v>-76879.178769999999</v>
      </c>
    </row>
    <row r="295" spans="1:20" s="63" customFormat="1" hidden="1" x14ac:dyDescent="0.25">
      <c r="A295" s="64" t="s">
        <v>246</v>
      </c>
      <c r="B295" s="67"/>
      <c r="C295" s="102" t="s">
        <v>316</v>
      </c>
      <c r="D295" s="68"/>
      <c r="E295" s="110" t="s">
        <v>382</v>
      </c>
      <c r="F295" s="68"/>
      <c r="G295" s="110" t="s">
        <v>389</v>
      </c>
      <c r="H295" s="108" t="s">
        <v>390</v>
      </c>
      <c r="I295" s="68" t="s">
        <v>228</v>
      </c>
      <c r="J295" s="72">
        <v>6568.7128899999998</v>
      </c>
      <c r="K295" s="72">
        <v>6936.1804400000001</v>
      </c>
      <c r="L295" s="72">
        <v>7339.5967700000001</v>
      </c>
      <c r="M295" s="72">
        <v>7757.2537700000003</v>
      </c>
      <c r="N295" s="72">
        <v>8205.6974399999999</v>
      </c>
      <c r="O295" s="72">
        <v>8683.0360500000006</v>
      </c>
      <c r="P295" s="72">
        <v>9188.2495899999994</v>
      </c>
      <c r="Q295" s="72">
        <v>9726.5728400000007</v>
      </c>
      <c r="R295" s="72">
        <v>10296.38402</v>
      </c>
      <c r="S295" s="73">
        <v>10901.501459999999</v>
      </c>
      <c r="T295" s="73">
        <v>85603.185270000002</v>
      </c>
    </row>
    <row r="296" spans="1:20" s="63" customFormat="1" hidden="1" x14ac:dyDescent="0.2">
      <c r="A296" s="28" t="s">
        <v>247</v>
      </c>
      <c r="B296" s="67"/>
      <c r="C296" s="102" t="s">
        <v>316</v>
      </c>
      <c r="D296" s="68"/>
      <c r="E296" s="110" t="s">
        <v>382</v>
      </c>
      <c r="F296" s="68"/>
      <c r="G296" s="110" t="s">
        <v>389</v>
      </c>
      <c r="H296" s="108" t="s">
        <v>390</v>
      </c>
      <c r="I296" s="68" t="s">
        <v>229</v>
      </c>
      <c r="J296" s="72">
        <v>559.49073999999996</v>
      </c>
      <c r="K296" s="72">
        <v>541.30362000000002</v>
      </c>
      <c r="L296" s="72">
        <v>558.87213999999994</v>
      </c>
      <c r="M296" s="72">
        <v>757.45150000000001</v>
      </c>
      <c r="N296" s="72">
        <v>802.80155999999999</v>
      </c>
      <c r="O296" s="72">
        <v>844.60382000000004</v>
      </c>
      <c r="P296" s="72">
        <v>887.60559000000001</v>
      </c>
      <c r="Q296" s="72">
        <v>941.49473</v>
      </c>
      <c r="R296" s="72">
        <v>997.87378999999999</v>
      </c>
      <c r="S296" s="73">
        <v>1043.73442</v>
      </c>
      <c r="T296" s="73">
        <v>7935.2319100000004</v>
      </c>
    </row>
    <row r="297" spans="1:20" s="63" customFormat="1" hidden="1" x14ac:dyDescent="0.2">
      <c r="A297" s="28" t="s">
        <v>242</v>
      </c>
      <c r="B297" s="67"/>
      <c r="C297" s="102" t="s">
        <v>316</v>
      </c>
      <c r="D297" s="68"/>
      <c r="E297" s="110" t="s">
        <v>382</v>
      </c>
      <c r="F297" s="68"/>
      <c r="G297" s="110" t="s">
        <v>389</v>
      </c>
      <c r="H297" s="108" t="s">
        <v>390</v>
      </c>
      <c r="I297" s="68" t="s">
        <v>230</v>
      </c>
      <c r="J297" s="72">
        <v>0.32591999999999999</v>
      </c>
      <c r="K297" s="72">
        <v>0.48348000000000002</v>
      </c>
      <c r="L297" s="72">
        <v>0.62361999999999995</v>
      </c>
      <c r="M297" s="72">
        <v>0.68820999999999999</v>
      </c>
      <c r="N297" s="72">
        <v>0.78757999999999995</v>
      </c>
      <c r="O297" s="72">
        <v>0.81779000000000002</v>
      </c>
      <c r="P297" s="72">
        <v>0.76576</v>
      </c>
      <c r="Q297" s="72">
        <v>0.71228999999999998</v>
      </c>
      <c r="R297" s="72">
        <v>0.65102000000000004</v>
      </c>
      <c r="S297" s="73">
        <v>0.58957000000000004</v>
      </c>
      <c r="T297" s="73">
        <v>6.4452400000000001</v>
      </c>
    </row>
    <row r="298" spans="1:20" s="63" customFormat="1" hidden="1" x14ac:dyDescent="0.25">
      <c r="A298" s="64" t="s">
        <v>246</v>
      </c>
      <c r="B298" s="67"/>
      <c r="C298" s="102" t="s">
        <v>316</v>
      </c>
      <c r="D298" s="68"/>
      <c r="E298" s="110" t="s">
        <v>382</v>
      </c>
      <c r="F298" s="68"/>
      <c r="G298" s="110" t="s">
        <v>389</v>
      </c>
      <c r="H298" s="108" t="s">
        <v>390</v>
      </c>
      <c r="I298" s="68" t="s">
        <v>231</v>
      </c>
      <c r="J298" s="72">
        <v>7.75291</v>
      </c>
      <c r="K298" s="72">
        <v>8.0630299999999995</v>
      </c>
      <c r="L298" s="72">
        <v>8.3049199999999992</v>
      </c>
      <c r="M298" s="72">
        <v>8.5540599999999998</v>
      </c>
      <c r="N298" s="72">
        <v>8.8106899999999992</v>
      </c>
      <c r="O298" s="72">
        <v>9.0750100000000007</v>
      </c>
      <c r="P298" s="72">
        <v>6.3208200000000003</v>
      </c>
      <c r="Q298" s="72">
        <v>4.9459799999999996</v>
      </c>
      <c r="R298" s="72">
        <v>2.9002400000000002</v>
      </c>
      <c r="S298" s="73">
        <v>0.16377</v>
      </c>
      <c r="T298" s="73">
        <v>64.89143</v>
      </c>
    </row>
    <row r="299" spans="1:20" s="63" customFormat="1" ht="18" customHeight="1" x14ac:dyDescent="0.2">
      <c r="A299" s="28" t="s">
        <v>248</v>
      </c>
      <c r="B299" s="67"/>
      <c r="C299" s="102"/>
      <c r="D299" s="68"/>
      <c r="E299" s="105"/>
      <c r="F299" s="68"/>
      <c r="G299" s="105"/>
      <c r="H299" s="108"/>
      <c r="I299" s="68" t="s">
        <v>228</v>
      </c>
      <c r="J299" s="72">
        <f t="shared" ref="J299:T299" si="43">SUMIF($I294:$I298,"Interest",J294:J298)+SUMIF($I294:$I298,"Depreciation",J294:J298)+SUMIF($I294:$I298,"Operating Costs",J294:J298)+SUMIF($I294:$I298,"Allocations",J294:J298)</f>
        <v>7136.2824600000004</v>
      </c>
      <c r="K299" s="72">
        <f t="shared" si="43"/>
        <v>7486.0305699999999</v>
      </c>
      <c r="L299" s="72">
        <f t="shared" si="43"/>
        <v>7907.3974500000004</v>
      </c>
      <c r="M299" s="72">
        <f t="shared" si="43"/>
        <v>8523.9475399999992</v>
      </c>
      <c r="N299" s="72">
        <f t="shared" si="43"/>
        <v>9018.0972700000002</v>
      </c>
      <c r="O299" s="72">
        <f t="shared" si="43"/>
        <v>9537.5326700000005</v>
      </c>
      <c r="P299" s="72">
        <f t="shared" si="43"/>
        <v>10082.941759999998</v>
      </c>
      <c r="Q299" s="72">
        <f t="shared" si="43"/>
        <v>10673.725840000001</v>
      </c>
      <c r="R299" s="72">
        <f t="shared" si="43"/>
        <v>11297.809069999999</v>
      </c>
      <c r="S299" s="72">
        <f t="shared" si="43"/>
        <v>11945.989219999999</v>
      </c>
      <c r="T299" s="73">
        <f t="shared" si="43"/>
        <v>93609.753850000008</v>
      </c>
    </row>
    <row r="300" spans="1:20" ht="5.25" customHeight="1" x14ac:dyDescent="0.2">
      <c r="A300" s="28" t="s">
        <v>249</v>
      </c>
      <c r="B300" s="74"/>
      <c r="C300" s="103"/>
      <c r="D300" s="75"/>
      <c r="E300" s="106"/>
      <c r="F300" s="75"/>
      <c r="G300" s="106"/>
      <c r="H300" s="109"/>
      <c r="I300" s="75"/>
      <c r="J300" s="76"/>
      <c r="K300" s="76"/>
      <c r="L300" s="76"/>
      <c r="M300" s="76"/>
      <c r="N300" s="76"/>
      <c r="O300" s="76"/>
      <c r="P300" s="76"/>
      <c r="Q300" s="76"/>
      <c r="R300" s="76"/>
      <c r="S300" s="77"/>
      <c r="T300" s="77"/>
    </row>
    <row r="301" spans="1:20" s="63" customFormat="1" ht="18" customHeight="1" thickBot="1" x14ac:dyDescent="0.25">
      <c r="A301" s="28" t="s">
        <v>243</v>
      </c>
      <c r="B301" s="78"/>
      <c r="C301" s="79"/>
      <c r="D301" s="79"/>
      <c r="E301" s="80"/>
      <c r="F301" s="78" t="s">
        <v>391</v>
      </c>
      <c r="G301" s="79"/>
      <c r="H301" s="79"/>
      <c r="I301" s="79"/>
      <c r="J301" s="81">
        <v>2723.18246</v>
      </c>
      <c r="K301" s="81">
        <v>2404.4324900000001</v>
      </c>
      <c r="L301" s="81">
        <v>2217.8579100000002</v>
      </c>
      <c r="M301" s="81">
        <v>1995.4940799999999</v>
      </c>
      <c r="N301" s="81">
        <v>1673.75461</v>
      </c>
      <c r="O301" s="81">
        <v>1519.0005000000001</v>
      </c>
      <c r="P301" s="81">
        <v>1324.8881100000001</v>
      </c>
      <c r="Q301" s="81">
        <v>1146.22955</v>
      </c>
      <c r="R301" s="81">
        <v>962.58659999999998</v>
      </c>
      <c r="S301" s="81">
        <v>763.14877000000001</v>
      </c>
      <c r="T301" s="82">
        <v>16730.575079999999</v>
      </c>
    </row>
    <row r="302" spans="1:20" s="63" customFormat="1" ht="18" customHeight="1" x14ac:dyDescent="0.25">
      <c r="A302" s="64" t="s">
        <v>245</v>
      </c>
      <c r="B302" s="67"/>
      <c r="C302" s="101" t="s">
        <v>316</v>
      </c>
      <c r="D302" s="68"/>
      <c r="E302" s="104" t="s">
        <v>382</v>
      </c>
      <c r="F302" s="68"/>
      <c r="G302" s="104" t="s">
        <v>392</v>
      </c>
      <c r="H302" s="107" t="s">
        <v>393</v>
      </c>
      <c r="I302" s="69" t="s">
        <v>226</v>
      </c>
      <c r="J302" s="70">
        <v>-1484.479</v>
      </c>
      <c r="K302" s="70">
        <v>-1649.2112</v>
      </c>
      <c r="L302" s="70">
        <v>-1794.26214</v>
      </c>
      <c r="M302" s="70">
        <v>-1960.0057899999999</v>
      </c>
      <c r="N302" s="70">
        <v>-2131.7004999999999</v>
      </c>
      <c r="O302" s="70">
        <v>-2283.4749900000002</v>
      </c>
      <c r="P302" s="70">
        <v>-2446.0957600000002</v>
      </c>
      <c r="Q302" s="70">
        <v>-2619.5892600000002</v>
      </c>
      <c r="R302" s="70">
        <v>-2804.7224099999999</v>
      </c>
      <c r="S302" s="71">
        <v>-3002.3192800000002</v>
      </c>
      <c r="T302" s="71">
        <v>-22175.86033</v>
      </c>
    </row>
    <row r="303" spans="1:20" s="63" customFormat="1" hidden="1" x14ac:dyDescent="0.25">
      <c r="A303" s="64" t="s">
        <v>246</v>
      </c>
      <c r="B303" s="67"/>
      <c r="C303" s="102" t="s">
        <v>316</v>
      </c>
      <c r="D303" s="68"/>
      <c r="E303" s="110" t="s">
        <v>382</v>
      </c>
      <c r="F303" s="68"/>
      <c r="G303" s="110" t="s">
        <v>392</v>
      </c>
      <c r="H303" s="108" t="s">
        <v>393</v>
      </c>
      <c r="I303" s="68" t="s">
        <v>228</v>
      </c>
      <c r="J303" s="72">
        <v>1969.4469899999999</v>
      </c>
      <c r="K303" s="72">
        <v>2198.0734000000002</v>
      </c>
      <c r="L303" s="72">
        <v>2241.9735599999999</v>
      </c>
      <c r="M303" s="72">
        <v>2295.1225899999999</v>
      </c>
      <c r="N303" s="72">
        <v>2349.1090600000002</v>
      </c>
      <c r="O303" s="72">
        <v>2408.9336499999999</v>
      </c>
      <c r="P303" s="72">
        <v>2472.1417000000001</v>
      </c>
      <c r="Q303" s="72">
        <v>2537.3265299999998</v>
      </c>
      <c r="R303" s="72">
        <v>2608.0421900000001</v>
      </c>
      <c r="S303" s="73">
        <v>2682.2526800000001</v>
      </c>
      <c r="T303" s="73">
        <v>23762.422350000001</v>
      </c>
    </row>
    <row r="304" spans="1:20" s="63" customFormat="1" hidden="1" x14ac:dyDescent="0.2">
      <c r="A304" s="28" t="s">
        <v>247</v>
      </c>
      <c r="B304" s="67"/>
      <c r="C304" s="102" t="s">
        <v>316</v>
      </c>
      <c r="D304" s="68"/>
      <c r="E304" s="110" t="s">
        <v>382</v>
      </c>
      <c r="F304" s="68"/>
      <c r="G304" s="110" t="s">
        <v>392</v>
      </c>
      <c r="H304" s="108" t="s">
        <v>393</v>
      </c>
      <c r="I304" s="68" t="s">
        <v>229</v>
      </c>
      <c r="J304" s="72">
        <v>661.47527000000002</v>
      </c>
      <c r="K304" s="72">
        <v>647.37738999999999</v>
      </c>
      <c r="L304" s="72">
        <v>655.58006</v>
      </c>
      <c r="M304" s="72">
        <v>821.27544999999998</v>
      </c>
      <c r="N304" s="72">
        <v>842.84541999999999</v>
      </c>
      <c r="O304" s="72">
        <v>846.34513000000004</v>
      </c>
      <c r="P304" s="72">
        <v>849.07782999999995</v>
      </c>
      <c r="Q304" s="72">
        <v>874.83970999999997</v>
      </c>
      <c r="R304" s="72">
        <v>902.24801000000002</v>
      </c>
      <c r="S304" s="73">
        <v>919.21632999999997</v>
      </c>
      <c r="T304" s="73">
        <v>8020.2806</v>
      </c>
    </row>
    <row r="305" spans="1:20" s="63" customFormat="1" hidden="1" x14ac:dyDescent="0.2">
      <c r="A305" s="28" t="s">
        <v>242</v>
      </c>
      <c r="B305" s="67"/>
      <c r="C305" s="102" t="s">
        <v>316</v>
      </c>
      <c r="D305" s="68"/>
      <c r="E305" s="110" t="s">
        <v>382</v>
      </c>
      <c r="F305" s="68"/>
      <c r="G305" s="110" t="s">
        <v>392</v>
      </c>
      <c r="H305" s="108" t="s">
        <v>393</v>
      </c>
      <c r="I305" s="68" t="s">
        <v>230</v>
      </c>
      <c r="J305" s="72">
        <v>2.6408900000000002</v>
      </c>
      <c r="K305" s="72">
        <v>3.9176600000000001</v>
      </c>
      <c r="L305" s="72">
        <v>5.0531600000000001</v>
      </c>
      <c r="M305" s="72">
        <v>5.5765700000000002</v>
      </c>
      <c r="N305" s="72">
        <v>6.38178</v>
      </c>
      <c r="O305" s="72">
        <v>6.6265799999999997</v>
      </c>
      <c r="P305" s="72">
        <v>6.2049700000000003</v>
      </c>
      <c r="Q305" s="72">
        <v>5.7716700000000003</v>
      </c>
      <c r="R305" s="72">
        <v>5.2751999999999999</v>
      </c>
      <c r="S305" s="73">
        <v>4.7773199999999996</v>
      </c>
      <c r="T305" s="73">
        <v>52.2258</v>
      </c>
    </row>
    <row r="306" spans="1:20" s="63" customFormat="1" hidden="1" x14ac:dyDescent="0.25">
      <c r="A306" s="64" t="s">
        <v>246</v>
      </c>
      <c r="B306" s="67"/>
      <c r="C306" s="102" t="s">
        <v>316</v>
      </c>
      <c r="D306" s="68"/>
      <c r="E306" s="110" t="s">
        <v>382</v>
      </c>
      <c r="F306" s="68"/>
      <c r="G306" s="110" t="s">
        <v>392</v>
      </c>
      <c r="H306" s="108" t="s">
        <v>393</v>
      </c>
      <c r="I306" s="68" t="s">
        <v>231</v>
      </c>
      <c r="J306" s="72">
        <v>70.266639999999995</v>
      </c>
      <c r="K306" s="72">
        <v>45.02664</v>
      </c>
      <c r="L306" s="72">
        <v>29.903829999999999</v>
      </c>
      <c r="M306" s="72">
        <v>30.951170000000001</v>
      </c>
      <c r="N306" s="72">
        <v>32.035939999999997</v>
      </c>
      <c r="O306" s="72">
        <v>33.159489999999998</v>
      </c>
      <c r="P306" s="72">
        <v>34.323259999999998</v>
      </c>
      <c r="Q306" s="72">
        <v>35.527259999999998</v>
      </c>
      <c r="R306" s="72">
        <v>31.932510000000001</v>
      </c>
      <c r="S306" s="73">
        <v>22.807739999999999</v>
      </c>
      <c r="T306" s="73">
        <v>365.93448000000001</v>
      </c>
    </row>
    <row r="307" spans="1:20" s="63" customFormat="1" ht="18" customHeight="1" x14ac:dyDescent="0.2">
      <c r="A307" s="28" t="s">
        <v>248</v>
      </c>
      <c r="B307" s="67"/>
      <c r="C307" s="102"/>
      <c r="D307" s="68"/>
      <c r="E307" s="105"/>
      <c r="F307" s="68"/>
      <c r="G307" s="105"/>
      <c r="H307" s="108"/>
      <c r="I307" s="68" t="s">
        <v>228</v>
      </c>
      <c r="J307" s="72">
        <f t="shared" ref="J307:T307" si="44">SUMIF($I302:$I306,"Interest",J302:J306)+SUMIF($I302:$I306,"Depreciation",J302:J306)+SUMIF($I302:$I306,"Operating Costs",J302:J306)+SUMIF($I302:$I306,"Allocations",J302:J306)</f>
        <v>2703.8297899999998</v>
      </c>
      <c r="K307" s="72">
        <f t="shared" si="44"/>
        <v>2894.3950900000004</v>
      </c>
      <c r="L307" s="72">
        <f t="shared" si="44"/>
        <v>2932.5106100000003</v>
      </c>
      <c r="M307" s="72">
        <f t="shared" si="44"/>
        <v>3152.92578</v>
      </c>
      <c r="N307" s="72">
        <f t="shared" si="44"/>
        <v>3230.3722000000002</v>
      </c>
      <c r="O307" s="72">
        <f t="shared" si="44"/>
        <v>3295.0648500000002</v>
      </c>
      <c r="P307" s="72">
        <f t="shared" si="44"/>
        <v>3361.7477600000002</v>
      </c>
      <c r="Q307" s="72">
        <f t="shared" si="44"/>
        <v>3453.4651699999995</v>
      </c>
      <c r="R307" s="72">
        <f t="shared" si="44"/>
        <v>3547.49791</v>
      </c>
      <c r="S307" s="72">
        <f t="shared" si="44"/>
        <v>3629.0540700000001</v>
      </c>
      <c r="T307" s="73">
        <f t="shared" si="44"/>
        <v>32200.863230000003</v>
      </c>
    </row>
    <row r="308" spans="1:20" ht="5.25" customHeight="1" x14ac:dyDescent="0.2">
      <c r="A308" s="28" t="s">
        <v>249</v>
      </c>
      <c r="B308" s="74"/>
      <c r="C308" s="103"/>
      <c r="D308" s="75"/>
      <c r="E308" s="106"/>
      <c r="F308" s="75"/>
      <c r="G308" s="106"/>
      <c r="H308" s="109"/>
      <c r="I308" s="75"/>
      <c r="J308" s="76"/>
      <c r="K308" s="76"/>
      <c r="L308" s="76"/>
      <c r="M308" s="76"/>
      <c r="N308" s="76"/>
      <c r="O308" s="76"/>
      <c r="P308" s="76"/>
      <c r="Q308" s="76"/>
      <c r="R308" s="76"/>
      <c r="S308" s="77"/>
      <c r="T308" s="77"/>
    </row>
    <row r="309" spans="1:20" s="63" customFormat="1" ht="18" customHeight="1" thickBot="1" x14ac:dyDescent="0.25">
      <c r="A309" s="28" t="s">
        <v>243</v>
      </c>
      <c r="B309" s="78"/>
      <c r="C309" s="79"/>
      <c r="D309" s="79"/>
      <c r="E309" s="80"/>
      <c r="F309" s="78" t="s">
        <v>394</v>
      </c>
      <c r="G309" s="79"/>
      <c r="H309" s="79"/>
      <c r="I309" s="79"/>
      <c r="J309" s="81">
        <v>1219.35079</v>
      </c>
      <c r="K309" s="81">
        <v>1245.18389</v>
      </c>
      <c r="L309" s="81">
        <v>1138.24847</v>
      </c>
      <c r="M309" s="81">
        <v>1192.9199900000001</v>
      </c>
      <c r="N309" s="81">
        <v>1098.6717000000001</v>
      </c>
      <c r="O309" s="81">
        <v>1011.58986</v>
      </c>
      <c r="P309" s="81">
        <v>915.65200000000004</v>
      </c>
      <c r="Q309" s="81">
        <v>833.87590999999998</v>
      </c>
      <c r="R309" s="81">
        <v>742.77549999999997</v>
      </c>
      <c r="S309" s="81">
        <v>626.73478999999998</v>
      </c>
      <c r="T309" s="82">
        <v>10025.002899999999</v>
      </c>
    </row>
    <row r="310" spans="1:20" s="63" customFormat="1" hidden="1" x14ac:dyDescent="0.2">
      <c r="A310" s="28" t="s">
        <v>247</v>
      </c>
      <c r="B310" s="67"/>
      <c r="C310" s="102" t="s">
        <v>316</v>
      </c>
      <c r="D310" s="68"/>
      <c r="E310" s="110" t="s">
        <v>382</v>
      </c>
      <c r="F310" s="68"/>
      <c r="G310" s="110" t="s">
        <v>395</v>
      </c>
      <c r="H310" s="108" t="s">
        <v>396</v>
      </c>
      <c r="I310" s="68" t="s">
        <v>228</v>
      </c>
      <c r="J310" s="72">
        <v>53.426639999999999</v>
      </c>
      <c r="K310" s="72">
        <v>54.709150000000001</v>
      </c>
      <c r="L310" s="72">
        <v>55.529780000000002</v>
      </c>
      <c r="M310" s="72">
        <v>56.473779999999998</v>
      </c>
      <c r="N310" s="72">
        <v>57.603279999999998</v>
      </c>
      <c r="O310" s="72">
        <v>58.870570000000001</v>
      </c>
      <c r="P310" s="72">
        <v>60.224559999999997</v>
      </c>
      <c r="Q310" s="72">
        <v>61.669980000000002</v>
      </c>
      <c r="R310" s="72">
        <v>63.27337</v>
      </c>
      <c r="S310" s="73">
        <v>64.981750000000005</v>
      </c>
      <c r="T310" s="73">
        <v>586.76286000000005</v>
      </c>
    </row>
    <row r="311" spans="1:20" s="63" customFormat="1" hidden="1" x14ac:dyDescent="0.2">
      <c r="A311" s="28" t="s">
        <v>242</v>
      </c>
      <c r="B311" s="67"/>
      <c r="C311" s="102" t="s">
        <v>316</v>
      </c>
      <c r="D311" s="68"/>
      <c r="E311" s="110" t="s">
        <v>382</v>
      </c>
      <c r="F311" s="68"/>
      <c r="G311" s="110" t="s">
        <v>395</v>
      </c>
      <c r="H311" s="108" t="s">
        <v>396</v>
      </c>
      <c r="I311" s="68" t="s">
        <v>229</v>
      </c>
      <c r="J311" s="72">
        <v>45.845019999999998</v>
      </c>
      <c r="K311" s="72">
        <v>46.452970000000001</v>
      </c>
      <c r="L311" s="72">
        <v>47.715730000000001</v>
      </c>
      <c r="M311" s="72">
        <v>55.451650000000001</v>
      </c>
      <c r="N311" s="72">
        <v>56.799460000000003</v>
      </c>
      <c r="O311" s="72">
        <v>57.208640000000003</v>
      </c>
      <c r="P311" s="72">
        <v>56.964109999999998</v>
      </c>
      <c r="Q311" s="72">
        <v>57.045760000000001</v>
      </c>
      <c r="R311" s="72">
        <v>58.284089999999999</v>
      </c>
      <c r="S311" s="73">
        <v>59.224240000000002</v>
      </c>
      <c r="T311" s="73">
        <v>540.99167</v>
      </c>
    </row>
    <row r="312" spans="1:20" s="63" customFormat="1" ht="18" customHeight="1" x14ac:dyDescent="0.2">
      <c r="A312" s="28" t="s">
        <v>243</v>
      </c>
      <c r="B312" s="67"/>
      <c r="C312" s="102"/>
      <c r="D312" s="68"/>
      <c r="E312" s="105"/>
      <c r="F312" s="68"/>
      <c r="G312" s="105"/>
      <c r="H312" s="108"/>
      <c r="I312" s="68" t="s">
        <v>228</v>
      </c>
      <c r="J312" s="72">
        <f t="shared" ref="J312:T312" si="45">SUMIF($I310:$I311,"Interest",J310:J311)+SUMIF($I310:$I311,"Depreciation",J310:J311)+SUMIF($I310:$I311,"Operating Costs",J310:J311)+SUMIF($I310:$I311,"Allocations",J310:J311)</f>
        <v>99.271659999999997</v>
      </c>
      <c r="K312" s="72">
        <f t="shared" si="45"/>
        <v>101.16212</v>
      </c>
      <c r="L312" s="72">
        <f t="shared" si="45"/>
        <v>103.24551</v>
      </c>
      <c r="M312" s="72">
        <f t="shared" si="45"/>
        <v>111.92543000000001</v>
      </c>
      <c r="N312" s="72">
        <f t="shared" si="45"/>
        <v>114.40273999999999</v>
      </c>
      <c r="O312" s="72">
        <f t="shared" si="45"/>
        <v>116.07921</v>
      </c>
      <c r="P312" s="72">
        <f t="shared" si="45"/>
        <v>117.18867</v>
      </c>
      <c r="Q312" s="72">
        <f t="shared" si="45"/>
        <v>118.71574000000001</v>
      </c>
      <c r="R312" s="72">
        <f t="shared" si="45"/>
        <v>121.55745999999999</v>
      </c>
      <c r="S312" s="72">
        <f t="shared" si="45"/>
        <v>124.20599000000001</v>
      </c>
      <c r="T312" s="73">
        <f t="shared" si="45"/>
        <v>1127.7545300000002</v>
      </c>
    </row>
    <row r="313" spans="1:20" ht="5.25" customHeight="1" x14ac:dyDescent="0.2">
      <c r="A313" s="64" t="s">
        <v>244</v>
      </c>
      <c r="B313" s="74"/>
      <c r="C313" s="103"/>
      <c r="D313" s="75"/>
      <c r="E313" s="106"/>
      <c r="F313" s="75"/>
      <c r="G313" s="106"/>
      <c r="H313" s="109"/>
      <c r="I313" s="75"/>
      <c r="J313" s="76"/>
      <c r="K313" s="76"/>
      <c r="L313" s="76"/>
      <c r="M313" s="76"/>
      <c r="N313" s="76"/>
      <c r="O313" s="76"/>
      <c r="P313" s="76"/>
      <c r="Q313" s="76"/>
      <c r="R313" s="76"/>
      <c r="S313" s="77"/>
      <c r="T313" s="77"/>
    </row>
    <row r="314" spans="1:20" s="63" customFormat="1" ht="18" customHeight="1" thickBot="1" x14ac:dyDescent="0.3">
      <c r="A314" s="64" t="s">
        <v>245</v>
      </c>
      <c r="B314" s="78"/>
      <c r="C314" s="79"/>
      <c r="D314" s="79"/>
      <c r="E314" s="80"/>
      <c r="F314" s="78" t="s">
        <v>397</v>
      </c>
      <c r="G314" s="79"/>
      <c r="H314" s="79"/>
      <c r="I314" s="79"/>
      <c r="J314" s="81">
        <v>99.271659999999997</v>
      </c>
      <c r="K314" s="81">
        <v>101.16212</v>
      </c>
      <c r="L314" s="81">
        <v>103.24551</v>
      </c>
      <c r="M314" s="81">
        <v>111.92543000000001</v>
      </c>
      <c r="N314" s="81">
        <v>114.40273999999999</v>
      </c>
      <c r="O314" s="81">
        <v>116.07921</v>
      </c>
      <c r="P314" s="81">
        <v>117.18867</v>
      </c>
      <c r="Q314" s="81">
        <v>118.71574</v>
      </c>
      <c r="R314" s="81">
        <v>121.55746000000001</v>
      </c>
      <c r="S314" s="81">
        <v>124.20599</v>
      </c>
      <c r="T314" s="82">
        <v>1127.7545299999999</v>
      </c>
    </row>
    <row r="315" spans="1:20" s="63" customFormat="1" hidden="1" x14ac:dyDescent="0.2">
      <c r="A315" s="28" t="s">
        <v>248</v>
      </c>
      <c r="B315" s="67"/>
      <c r="C315" s="102" t="s">
        <v>316</v>
      </c>
      <c r="D315" s="68"/>
      <c r="E315" s="110" t="s">
        <v>382</v>
      </c>
      <c r="F315" s="68"/>
      <c r="G315" s="110" t="s">
        <v>398</v>
      </c>
      <c r="H315" s="108" t="s">
        <v>399</v>
      </c>
      <c r="I315" s="68" t="s">
        <v>228</v>
      </c>
      <c r="J315" s="72">
        <v>80.062920000000005</v>
      </c>
      <c r="K315" s="72">
        <v>82.115889999999993</v>
      </c>
      <c r="L315" s="72">
        <v>83.475840000000005</v>
      </c>
      <c r="M315" s="72">
        <v>85.009379999999993</v>
      </c>
      <c r="N315" s="72">
        <v>86.800280000000001</v>
      </c>
      <c r="O315" s="72">
        <v>88.784630000000007</v>
      </c>
      <c r="P315" s="72">
        <v>90.893979999999999</v>
      </c>
      <c r="Q315" s="72">
        <v>93.134919999999994</v>
      </c>
      <c r="R315" s="72">
        <v>95.597210000000004</v>
      </c>
      <c r="S315" s="73">
        <v>98.209879999999998</v>
      </c>
      <c r="T315" s="73">
        <v>884.08492999999999</v>
      </c>
    </row>
    <row r="316" spans="1:20" s="63" customFormat="1" hidden="1" x14ac:dyDescent="0.2">
      <c r="A316" s="28" t="s">
        <v>249</v>
      </c>
      <c r="B316" s="67"/>
      <c r="C316" s="102" t="s">
        <v>316</v>
      </c>
      <c r="D316" s="68"/>
      <c r="E316" s="110" t="s">
        <v>382</v>
      </c>
      <c r="F316" s="68"/>
      <c r="G316" s="110" t="s">
        <v>398</v>
      </c>
      <c r="H316" s="108" t="s">
        <v>399</v>
      </c>
      <c r="I316" s="68" t="s">
        <v>229</v>
      </c>
      <c r="J316" s="72">
        <v>35.3752</v>
      </c>
      <c r="K316" s="72">
        <v>34.553429999999999</v>
      </c>
      <c r="L316" s="72">
        <v>34.867069999999998</v>
      </c>
      <c r="M316" s="72">
        <v>43.77693</v>
      </c>
      <c r="N316" s="72">
        <v>45.116410000000002</v>
      </c>
      <c r="O316" s="72">
        <v>46.031509999999997</v>
      </c>
      <c r="P316" s="72">
        <v>46.776440000000001</v>
      </c>
      <c r="Q316" s="72">
        <v>47.723140000000001</v>
      </c>
      <c r="R316" s="72">
        <v>49.023499999999999</v>
      </c>
      <c r="S316" s="73">
        <v>49.966839999999998</v>
      </c>
      <c r="T316" s="73">
        <v>433.21046999999999</v>
      </c>
    </row>
    <row r="317" spans="1:20" s="63" customFormat="1" hidden="1" x14ac:dyDescent="0.2">
      <c r="A317" s="28" t="s">
        <v>243</v>
      </c>
      <c r="B317" s="67"/>
      <c r="C317" s="102" t="s">
        <v>316</v>
      </c>
      <c r="D317" s="68"/>
      <c r="E317" s="110" t="s">
        <v>382</v>
      </c>
      <c r="F317" s="68"/>
      <c r="G317" s="110" t="s">
        <v>398</v>
      </c>
      <c r="H317" s="108" t="s">
        <v>399</v>
      </c>
      <c r="I317" s="68" t="s">
        <v>230</v>
      </c>
      <c r="J317" s="72">
        <v>567.10464000000002</v>
      </c>
      <c r="K317" s="72">
        <v>591.47601999999995</v>
      </c>
      <c r="L317" s="72">
        <v>610.68685000000005</v>
      </c>
      <c r="M317" s="72">
        <v>629.54312000000004</v>
      </c>
      <c r="N317" s="72">
        <v>649.34838000000002</v>
      </c>
      <c r="O317" s="72">
        <v>668.90565000000004</v>
      </c>
      <c r="P317" s="72">
        <v>688.07910000000004</v>
      </c>
      <c r="Q317" s="72">
        <v>707.82885999999996</v>
      </c>
      <c r="R317" s="72">
        <v>728.09879000000001</v>
      </c>
      <c r="S317" s="73">
        <v>748.99645999999996</v>
      </c>
      <c r="T317" s="73">
        <v>6590.0678699999999</v>
      </c>
    </row>
    <row r="318" spans="1:20" s="63" customFormat="1" hidden="1" x14ac:dyDescent="0.2">
      <c r="A318" s="28" t="s">
        <v>243</v>
      </c>
      <c r="B318" s="67"/>
      <c r="C318" s="102" t="s">
        <v>316</v>
      </c>
      <c r="D318" s="68"/>
      <c r="E318" s="110" t="s">
        <v>382</v>
      </c>
      <c r="F318" s="68"/>
      <c r="G318" s="110" t="s">
        <v>398</v>
      </c>
      <c r="H318" s="108" t="s">
        <v>399</v>
      </c>
      <c r="I318" s="68" t="s">
        <v>231</v>
      </c>
      <c r="J318" s="72">
        <v>29.30884</v>
      </c>
      <c r="K318" s="72">
        <v>30.481190000000002</v>
      </c>
      <c r="L318" s="72">
        <v>31.689330000000002</v>
      </c>
      <c r="M318" s="72">
        <v>32.107889999999998</v>
      </c>
      <c r="N318" s="72">
        <v>33.03689</v>
      </c>
      <c r="O318" s="72">
        <v>34.358350000000002</v>
      </c>
      <c r="P318" s="72">
        <v>35.732680000000002</v>
      </c>
      <c r="Q318" s="72">
        <v>37.161999999999999</v>
      </c>
      <c r="R318" s="72">
        <v>38.648470000000003</v>
      </c>
      <c r="S318" s="73">
        <v>40.194420000000001</v>
      </c>
      <c r="T318" s="73">
        <v>342.72005999999999</v>
      </c>
    </row>
    <row r="319" spans="1:20" s="63" customFormat="1" ht="18" customHeight="1" x14ac:dyDescent="0.25">
      <c r="A319" s="64" t="s">
        <v>244</v>
      </c>
      <c r="B319" s="67"/>
      <c r="C319" s="102"/>
      <c r="D319" s="68"/>
      <c r="E319" s="105"/>
      <c r="F319" s="68"/>
      <c r="G319" s="105"/>
      <c r="H319" s="108"/>
      <c r="I319" s="68" t="s">
        <v>228</v>
      </c>
      <c r="J319" s="72">
        <f t="shared" ref="J319:T319" si="46">SUMIF($I315:$I318,"Interest",J315:J318)+SUMIF($I315:$I318,"Depreciation",J315:J318)+SUMIF($I315:$I318,"Operating Costs",J315:J318)+SUMIF($I315:$I318,"Allocations",J315:J318)</f>
        <v>711.85159999999996</v>
      </c>
      <c r="K319" s="72">
        <f t="shared" si="46"/>
        <v>738.62653</v>
      </c>
      <c r="L319" s="72">
        <f t="shared" si="46"/>
        <v>760.71909000000005</v>
      </c>
      <c r="M319" s="72">
        <f t="shared" si="46"/>
        <v>790.43732</v>
      </c>
      <c r="N319" s="72">
        <f t="shared" si="46"/>
        <v>814.30196000000001</v>
      </c>
      <c r="O319" s="72">
        <f t="shared" si="46"/>
        <v>838.08014000000003</v>
      </c>
      <c r="P319" s="72">
        <f t="shared" si="46"/>
        <v>861.48220000000003</v>
      </c>
      <c r="Q319" s="72">
        <f t="shared" si="46"/>
        <v>885.84891999999991</v>
      </c>
      <c r="R319" s="72">
        <f t="shared" si="46"/>
        <v>911.36797000000001</v>
      </c>
      <c r="S319" s="72">
        <f t="shared" si="46"/>
        <v>937.36760000000004</v>
      </c>
      <c r="T319" s="73">
        <f t="shared" si="46"/>
        <v>8250.0833299999995</v>
      </c>
    </row>
    <row r="320" spans="1:20" ht="5.25" customHeight="1" x14ac:dyDescent="0.2">
      <c r="A320" s="64" t="s">
        <v>245</v>
      </c>
      <c r="B320" s="74"/>
      <c r="C320" s="103"/>
      <c r="D320" s="75"/>
      <c r="E320" s="106"/>
      <c r="F320" s="75"/>
      <c r="G320" s="106"/>
      <c r="H320" s="109"/>
      <c r="I320" s="75"/>
      <c r="J320" s="76"/>
      <c r="K320" s="76"/>
      <c r="L320" s="76"/>
      <c r="M320" s="76"/>
      <c r="N320" s="76"/>
      <c r="O320" s="76"/>
      <c r="P320" s="76"/>
      <c r="Q320" s="76"/>
      <c r="R320" s="76"/>
      <c r="S320" s="77"/>
      <c r="T320" s="77"/>
    </row>
    <row r="321" spans="1:20" s="63" customFormat="1" ht="18" customHeight="1" thickBot="1" x14ac:dyDescent="0.3">
      <c r="A321" s="64" t="s">
        <v>246</v>
      </c>
      <c r="B321" s="78"/>
      <c r="C321" s="79"/>
      <c r="D321" s="79"/>
      <c r="E321" s="80"/>
      <c r="F321" s="78" t="s">
        <v>400</v>
      </c>
      <c r="G321" s="79"/>
      <c r="H321" s="79"/>
      <c r="I321" s="79"/>
      <c r="J321" s="81">
        <v>711.85159999999996</v>
      </c>
      <c r="K321" s="81">
        <v>738.62653</v>
      </c>
      <c r="L321" s="81">
        <v>760.71909000000005</v>
      </c>
      <c r="M321" s="81">
        <v>790.43732</v>
      </c>
      <c r="N321" s="81">
        <v>814.30196000000001</v>
      </c>
      <c r="O321" s="81">
        <v>838.08014000000003</v>
      </c>
      <c r="P321" s="81">
        <v>861.48220000000003</v>
      </c>
      <c r="Q321" s="81">
        <v>885.84892000000002</v>
      </c>
      <c r="R321" s="81">
        <v>911.36797000000001</v>
      </c>
      <c r="S321" s="81">
        <v>937.36760000000004</v>
      </c>
      <c r="T321" s="82">
        <v>8250.0833299999995</v>
      </c>
    </row>
    <row r="322" spans="1:20" s="63" customFormat="1" ht="18" customHeight="1" x14ac:dyDescent="0.25">
      <c r="A322" s="64" t="s">
        <v>246</v>
      </c>
      <c r="B322" s="67"/>
      <c r="C322" s="101" t="s">
        <v>316</v>
      </c>
      <c r="D322" s="68"/>
      <c r="E322" s="104" t="s">
        <v>382</v>
      </c>
      <c r="F322" s="68"/>
      <c r="G322" s="104" t="s">
        <v>401</v>
      </c>
      <c r="H322" s="107" t="s">
        <v>402</v>
      </c>
      <c r="I322" s="69" t="s">
        <v>226</v>
      </c>
      <c r="J322" s="70">
        <v>0</v>
      </c>
      <c r="K322" s="70">
        <v>0</v>
      </c>
      <c r="L322" s="70">
        <v>0</v>
      </c>
      <c r="M322" s="70">
        <v>0</v>
      </c>
      <c r="N322" s="70">
        <v>-19.481919999999999</v>
      </c>
      <c r="O322" s="70">
        <v>-20.066379999999999</v>
      </c>
      <c r="P322" s="70">
        <v>-20.668369999999999</v>
      </c>
      <c r="Q322" s="70">
        <v>0</v>
      </c>
      <c r="R322" s="70">
        <v>0</v>
      </c>
      <c r="S322" s="71">
        <v>0</v>
      </c>
      <c r="T322" s="71">
        <v>-60.216670000000001</v>
      </c>
    </row>
    <row r="323" spans="1:20" s="63" customFormat="1" hidden="1" x14ac:dyDescent="0.2">
      <c r="A323" s="28" t="s">
        <v>248</v>
      </c>
      <c r="B323" s="67"/>
      <c r="C323" s="102" t="s">
        <v>316</v>
      </c>
      <c r="D323" s="68"/>
      <c r="E323" s="110" t="s">
        <v>382</v>
      </c>
      <c r="F323" s="68"/>
      <c r="G323" s="110" t="s">
        <v>401</v>
      </c>
      <c r="H323" s="108" t="s">
        <v>402</v>
      </c>
      <c r="I323" s="68" t="s">
        <v>228</v>
      </c>
      <c r="J323" s="72">
        <v>42.907679999999999</v>
      </c>
      <c r="K323" s="72">
        <v>45.714509999999997</v>
      </c>
      <c r="L323" s="72">
        <v>48.209180000000003</v>
      </c>
      <c r="M323" s="72">
        <v>50.904940000000003</v>
      </c>
      <c r="N323" s="72">
        <v>53.766719999999999</v>
      </c>
      <c r="O323" s="72">
        <v>56.754399999999997</v>
      </c>
      <c r="P323" s="72">
        <v>60.024650000000001</v>
      </c>
      <c r="Q323" s="72">
        <v>61.825369999999999</v>
      </c>
      <c r="R323" s="72">
        <v>63.680109999999999</v>
      </c>
      <c r="S323" s="73">
        <v>65.590519999999998</v>
      </c>
      <c r="T323" s="73">
        <v>549.37807999999995</v>
      </c>
    </row>
    <row r="324" spans="1:20" s="63" customFormat="1" hidden="1" x14ac:dyDescent="0.2">
      <c r="A324" s="28" t="s">
        <v>249</v>
      </c>
      <c r="B324" s="67"/>
      <c r="C324" s="102" t="s">
        <v>316</v>
      </c>
      <c r="D324" s="68"/>
      <c r="E324" s="110" t="s">
        <v>382</v>
      </c>
      <c r="F324" s="68"/>
      <c r="G324" s="110" t="s">
        <v>401</v>
      </c>
      <c r="H324" s="108" t="s">
        <v>402</v>
      </c>
      <c r="I324" s="68" t="s">
        <v>229</v>
      </c>
      <c r="J324" s="72">
        <v>60.46134</v>
      </c>
      <c r="K324" s="72">
        <v>65.854579999999999</v>
      </c>
      <c r="L324" s="72">
        <v>68.717979999999997</v>
      </c>
      <c r="M324" s="72">
        <v>74.220650000000006</v>
      </c>
      <c r="N324" s="72">
        <v>75.209050000000005</v>
      </c>
      <c r="O324" s="72">
        <v>71.009889999999999</v>
      </c>
      <c r="P324" s="72">
        <v>66.466719999999995</v>
      </c>
      <c r="Q324" s="72">
        <v>68.631129999999999</v>
      </c>
      <c r="R324" s="72">
        <v>69.892099999999999</v>
      </c>
      <c r="S324" s="73">
        <v>70.482550000000003</v>
      </c>
      <c r="T324" s="73">
        <v>690.94599000000005</v>
      </c>
    </row>
    <row r="325" spans="1:20" s="63" customFormat="1" ht="18" customHeight="1" x14ac:dyDescent="0.2">
      <c r="A325" s="28" t="s">
        <v>243</v>
      </c>
      <c r="B325" s="67"/>
      <c r="C325" s="102"/>
      <c r="D325" s="68"/>
      <c r="E325" s="105"/>
      <c r="F325" s="68"/>
      <c r="G325" s="105"/>
      <c r="H325" s="108"/>
      <c r="I325" s="68" t="s">
        <v>228</v>
      </c>
      <c r="J325" s="72">
        <f t="shared" ref="J325:T325" si="47">SUMIF($I322:$I324,"Interest",J322:J324)+SUMIF($I322:$I324,"Depreciation",J322:J324)+SUMIF($I322:$I324,"Operating Costs",J322:J324)+SUMIF($I322:$I324,"Allocations",J322:J324)</f>
        <v>103.36902000000001</v>
      </c>
      <c r="K325" s="72">
        <f t="shared" si="47"/>
        <v>111.56908999999999</v>
      </c>
      <c r="L325" s="72">
        <f t="shared" si="47"/>
        <v>116.92716</v>
      </c>
      <c r="M325" s="72">
        <f t="shared" si="47"/>
        <v>125.12559000000002</v>
      </c>
      <c r="N325" s="72">
        <f t="shared" si="47"/>
        <v>128.97577000000001</v>
      </c>
      <c r="O325" s="72">
        <f t="shared" si="47"/>
        <v>127.76428999999999</v>
      </c>
      <c r="P325" s="72">
        <f t="shared" si="47"/>
        <v>126.49136999999999</v>
      </c>
      <c r="Q325" s="72">
        <f t="shared" si="47"/>
        <v>130.45650000000001</v>
      </c>
      <c r="R325" s="72">
        <f t="shared" si="47"/>
        <v>133.57220999999998</v>
      </c>
      <c r="S325" s="72">
        <f t="shared" si="47"/>
        <v>136.07307</v>
      </c>
      <c r="T325" s="73">
        <f t="shared" si="47"/>
        <v>1240.3240700000001</v>
      </c>
    </row>
    <row r="326" spans="1:20" ht="5.25" customHeight="1" x14ac:dyDescent="0.2">
      <c r="A326" s="28" t="s">
        <v>243</v>
      </c>
      <c r="B326" s="74"/>
      <c r="C326" s="103"/>
      <c r="D326" s="75"/>
      <c r="E326" s="106"/>
      <c r="F326" s="75"/>
      <c r="G326" s="106"/>
      <c r="H326" s="109"/>
      <c r="I326" s="75"/>
      <c r="J326" s="76"/>
      <c r="K326" s="76"/>
      <c r="L326" s="76"/>
      <c r="M326" s="76"/>
      <c r="N326" s="76"/>
      <c r="O326" s="76"/>
      <c r="P326" s="76"/>
      <c r="Q326" s="76"/>
      <c r="R326" s="76"/>
      <c r="S326" s="77"/>
      <c r="T326" s="77"/>
    </row>
    <row r="327" spans="1:20" s="63" customFormat="1" ht="18" customHeight="1" thickBot="1" x14ac:dyDescent="0.3">
      <c r="A327" s="64" t="s">
        <v>244</v>
      </c>
      <c r="B327" s="78"/>
      <c r="C327" s="79"/>
      <c r="D327" s="79"/>
      <c r="E327" s="80"/>
      <c r="F327" s="78" t="s">
        <v>403</v>
      </c>
      <c r="G327" s="79"/>
      <c r="H327" s="79"/>
      <c r="I327" s="79"/>
      <c r="J327" s="81">
        <v>103.36902000000001</v>
      </c>
      <c r="K327" s="81">
        <v>111.56909</v>
      </c>
      <c r="L327" s="81">
        <v>116.92716</v>
      </c>
      <c r="M327" s="81">
        <v>125.12559</v>
      </c>
      <c r="N327" s="81">
        <v>109.49384999999999</v>
      </c>
      <c r="O327" s="81">
        <v>107.69790999999999</v>
      </c>
      <c r="P327" s="81">
        <v>105.82299999999999</v>
      </c>
      <c r="Q327" s="81">
        <v>130.45650000000001</v>
      </c>
      <c r="R327" s="81">
        <v>133.57221000000001</v>
      </c>
      <c r="S327" s="81">
        <v>136.07307</v>
      </c>
      <c r="T327" s="82">
        <v>1180.1074000000001</v>
      </c>
    </row>
    <row r="328" spans="1:20" ht="6.95" customHeight="1" x14ac:dyDescent="0.2">
      <c r="A328" s="64" t="s">
        <v>246</v>
      </c>
      <c r="B328" s="83"/>
      <c r="C328" s="61"/>
      <c r="D328" s="83"/>
      <c r="E328" s="61"/>
      <c r="F328" s="61"/>
      <c r="G328" s="83"/>
      <c r="H328" s="83"/>
      <c r="I328" s="83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</row>
    <row r="329" spans="1:20" s="63" customFormat="1" ht="18" customHeight="1" thickBot="1" x14ac:dyDescent="0.25">
      <c r="A329" s="28" t="s">
        <v>247</v>
      </c>
      <c r="B329" s="78"/>
      <c r="C329" s="79"/>
      <c r="D329" s="78" t="s">
        <v>404</v>
      </c>
      <c r="E329" s="79"/>
      <c r="F329" s="79"/>
      <c r="G329" s="79"/>
      <c r="H329" s="79"/>
      <c r="I329" s="79"/>
      <c r="J329" s="81">
        <v>643.05754000000002</v>
      </c>
      <c r="K329" s="81">
        <v>803.71289999999999</v>
      </c>
      <c r="L329" s="81">
        <v>448.94060000000002</v>
      </c>
      <c r="M329" s="81">
        <v>1831.85454</v>
      </c>
      <c r="N329" s="81">
        <v>1201.61932</v>
      </c>
      <c r="O329" s="81">
        <v>1087.17318</v>
      </c>
      <c r="P329" s="81">
        <v>707.86695999999995</v>
      </c>
      <c r="Q329" s="81">
        <v>130.93711999999999</v>
      </c>
      <c r="R329" s="81">
        <v>-586.18470000000002</v>
      </c>
      <c r="S329" s="81">
        <v>-1051.1288199999999</v>
      </c>
      <c r="T329" s="82">
        <v>5217.8486400000002</v>
      </c>
    </row>
    <row r="330" spans="1:20" ht="8.25" customHeight="1" x14ac:dyDescent="0.2">
      <c r="A330" s="28" t="s">
        <v>242</v>
      </c>
      <c r="B330" s="83"/>
      <c r="C330" s="83"/>
      <c r="D330" s="83"/>
      <c r="E330" s="61"/>
      <c r="F330" s="61"/>
      <c r="G330" s="83"/>
      <c r="H330" s="83"/>
      <c r="I330" s="83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</row>
    <row r="331" spans="1:20" s="63" customFormat="1" hidden="1" x14ac:dyDescent="0.2">
      <c r="A331" s="28" t="s">
        <v>248</v>
      </c>
      <c r="B331" s="67"/>
      <c r="C331" s="102" t="s">
        <v>316</v>
      </c>
      <c r="D331" s="68"/>
      <c r="E331" s="110" t="s">
        <v>405</v>
      </c>
      <c r="F331" s="68"/>
      <c r="G331" s="110" t="s">
        <v>406</v>
      </c>
      <c r="H331" s="108" t="s">
        <v>407</v>
      </c>
      <c r="I331" s="68" t="s">
        <v>228</v>
      </c>
      <c r="J331" s="72">
        <v>0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  <c r="Q331" s="72">
        <v>0</v>
      </c>
      <c r="R331" s="72">
        <v>0</v>
      </c>
      <c r="S331" s="73">
        <v>0</v>
      </c>
      <c r="T331" s="73">
        <v>0</v>
      </c>
    </row>
    <row r="332" spans="1:20" s="63" customFormat="1" hidden="1" x14ac:dyDescent="0.2">
      <c r="A332" s="28" t="s">
        <v>241</v>
      </c>
      <c r="B332" s="67"/>
      <c r="C332" s="102" t="s">
        <v>316</v>
      </c>
      <c r="D332" s="68"/>
      <c r="E332" s="110" t="s">
        <v>405</v>
      </c>
      <c r="F332" s="68"/>
      <c r="G332" s="110" t="s">
        <v>406</v>
      </c>
      <c r="H332" s="108" t="s">
        <v>407</v>
      </c>
      <c r="I332" s="68" t="s">
        <v>229</v>
      </c>
      <c r="J332" s="72">
        <v>0</v>
      </c>
      <c r="K332" s="72">
        <v>0</v>
      </c>
      <c r="L332" s="72">
        <v>0</v>
      </c>
      <c r="M332" s="72">
        <v>0</v>
      </c>
      <c r="N332" s="72">
        <v>0</v>
      </c>
      <c r="O332" s="72">
        <v>0</v>
      </c>
      <c r="P332" s="72">
        <v>0</v>
      </c>
      <c r="Q332" s="72">
        <v>0</v>
      </c>
      <c r="R332" s="72">
        <v>0</v>
      </c>
      <c r="S332" s="73">
        <v>0</v>
      </c>
      <c r="T332" s="73">
        <v>0</v>
      </c>
    </row>
    <row r="333" spans="1:20" s="63" customFormat="1" ht="18" customHeight="1" x14ac:dyDescent="0.25">
      <c r="A333" s="64" t="s">
        <v>245</v>
      </c>
      <c r="B333" s="67"/>
      <c r="C333" s="102"/>
      <c r="D333" s="68"/>
      <c r="E333" s="105"/>
      <c r="F333" s="68"/>
      <c r="G333" s="105"/>
      <c r="H333" s="108"/>
      <c r="I333" s="68" t="s">
        <v>228</v>
      </c>
      <c r="J333" s="72">
        <f t="shared" ref="J333:T333" si="48">SUMIF($I331:$I332,"Interest",J331:J332)+SUMIF($I331:$I332,"Depreciation",J331:J332)+SUMIF($I331:$I332,"Operating Costs",J331:J332)+SUMIF($I331:$I332,"Allocations",J331:J332)</f>
        <v>0</v>
      </c>
      <c r="K333" s="72">
        <f t="shared" si="48"/>
        <v>0</v>
      </c>
      <c r="L333" s="72">
        <f t="shared" si="48"/>
        <v>0</v>
      </c>
      <c r="M333" s="72">
        <f t="shared" si="48"/>
        <v>0</v>
      </c>
      <c r="N333" s="72">
        <f t="shared" si="48"/>
        <v>0</v>
      </c>
      <c r="O333" s="72">
        <f t="shared" si="48"/>
        <v>0</v>
      </c>
      <c r="P333" s="72">
        <f t="shared" si="48"/>
        <v>0</v>
      </c>
      <c r="Q333" s="72">
        <f t="shared" si="48"/>
        <v>0</v>
      </c>
      <c r="R333" s="72">
        <f t="shared" si="48"/>
        <v>0</v>
      </c>
      <c r="S333" s="72">
        <f t="shared" si="48"/>
        <v>0</v>
      </c>
      <c r="T333" s="73">
        <f t="shared" si="48"/>
        <v>0</v>
      </c>
    </row>
    <row r="334" spans="1:20" ht="5.25" customHeight="1" x14ac:dyDescent="0.2">
      <c r="A334" s="28" t="s">
        <v>248</v>
      </c>
      <c r="B334" s="74"/>
      <c r="C334" s="103"/>
      <c r="D334" s="75"/>
      <c r="E334" s="106"/>
      <c r="F334" s="75"/>
      <c r="G334" s="106"/>
      <c r="H334" s="109"/>
      <c r="I334" s="75"/>
      <c r="J334" s="76"/>
      <c r="K334" s="76"/>
      <c r="L334" s="76"/>
      <c r="M334" s="76"/>
      <c r="N334" s="76"/>
      <c r="O334" s="76"/>
      <c r="P334" s="76"/>
      <c r="Q334" s="76"/>
      <c r="R334" s="76"/>
      <c r="S334" s="77"/>
      <c r="T334" s="77"/>
    </row>
    <row r="335" spans="1:20" s="63" customFormat="1" ht="18" customHeight="1" thickBot="1" x14ac:dyDescent="0.25">
      <c r="A335" s="28" t="s">
        <v>249</v>
      </c>
      <c r="B335" s="78"/>
      <c r="C335" s="79"/>
      <c r="D335" s="79"/>
      <c r="E335" s="80"/>
      <c r="F335" s="78" t="s">
        <v>408</v>
      </c>
      <c r="G335" s="79"/>
      <c r="H335" s="79"/>
      <c r="I335" s="79"/>
      <c r="J335" s="81">
        <v>0</v>
      </c>
      <c r="K335" s="81">
        <v>0</v>
      </c>
      <c r="L335" s="81">
        <v>0</v>
      </c>
      <c r="M335" s="81">
        <v>0</v>
      </c>
      <c r="N335" s="81">
        <v>0</v>
      </c>
      <c r="O335" s="81">
        <v>0</v>
      </c>
      <c r="P335" s="81">
        <v>0</v>
      </c>
      <c r="Q335" s="81">
        <v>0</v>
      </c>
      <c r="R335" s="81">
        <v>0</v>
      </c>
      <c r="S335" s="81">
        <v>0</v>
      </c>
      <c r="T335" s="82">
        <v>0</v>
      </c>
    </row>
    <row r="336" spans="1:20" s="63" customFormat="1" hidden="1" x14ac:dyDescent="0.2">
      <c r="A336" s="28" t="s">
        <v>243</v>
      </c>
      <c r="B336" s="67"/>
      <c r="C336" s="102" t="s">
        <v>316</v>
      </c>
      <c r="D336" s="68"/>
      <c r="E336" s="110" t="s">
        <v>405</v>
      </c>
      <c r="F336" s="68"/>
      <c r="G336" s="110" t="s">
        <v>409</v>
      </c>
      <c r="H336" s="108" t="s">
        <v>410</v>
      </c>
      <c r="I336" s="68" t="s">
        <v>228</v>
      </c>
      <c r="J336" s="72">
        <v>8127.7594399999998</v>
      </c>
      <c r="K336" s="72">
        <v>8656.8037899999999</v>
      </c>
      <c r="L336" s="72">
        <v>8980.3260499999997</v>
      </c>
      <c r="M336" s="72">
        <v>9286.9418100000003</v>
      </c>
      <c r="N336" s="72">
        <v>9513.0666000000001</v>
      </c>
      <c r="O336" s="72">
        <v>9798.1773099999991</v>
      </c>
      <c r="P336" s="72">
        <v>10091.87329</v>
      </c>
      <c r="Q336" s="72">
        <v>10394.40761</v>
      </c>
      <c r="R336" s="72">
        <v>10706.088320000001</v>
      </c>
      <c r="S336" s="73">
        <v>11027.15789</v>
      </c>
      <c r="T336" s="73">
        <v>96582.602110000007</v>
      </c>
    </row>
    <row r="337" spans="1:20" s="63" customFormat="1" hidden="1" x14ac:dyDescent="0.2">
      <c r="A337" s="28" t="s">
        <v>243</v>
      </c>
      <c r="B337" s="67"/>
      <c r="C337" s="102" t="s">
        <v>316</v>
      </c>
      <c r="D337" s="68"/>
      <c r="E337" s="110" t="s">
        <v>405</v>
      </c>
      <c r="F337" s="68"/>
      <c r="G337" s="110" t="s">
        <v>409</v>
      </c>
      <c r="H337" s="108" t="s">
        <v>410</v>
      </c>
      <c r="I337" s="68" t="s">
        <v>229</v>
      </c>
      <c r="J337" s="72">
        <v>593.57033000000001</v>
      </c>
      <c r="K337" s="72">
        <v>582.45403999999996</v>
      </c>
      <c r="L337" s="72">
        <v>592.61558000000002</v>
      </c>
      <c r="M337" s="72">
        <v>811.19572000000005</v>
      </c>
      <c r="N337" s="72">
        <v>840.12215000000003</v>
      </c>
      <c r="O337" s="72">
        <v>871.62842999999998</v>
      </c>
      <c r="P337" s="72">
        <v>903.17318</v>
      </c>
      <c r="Q337" s="72">
        <v>940.37576000000001</v>
      </c>
      <c r="R337" s="72">
        <v>976.99158</v>
      </c>
      <c r="S337" s="73">
        <v>1000.64963</v>
      </c>
      <c r="T337" s="73">
        <v>8112.7763999999997</v>
      </c>
    </row>
    <row r="338" spans="1:20" s="63" customFormat="1" ht="18" customHeight="1" x14ac:dyDescent="0.25">
      <c r="A338" s="64" t="s">
        <v>246</v>
      </c>
      <c r="B338" s="67"/>
      <c r="C338" s="102"/>
      <c r="D338" s="68"/>
      <c r="E338" s="105"/>
      <c r="F338" s="68"/>
      <c r="G338" s="105"/>
      <c r="H338" s="108"/>
      <c r="I338" s="68" t="s">
        <v>228</v>
      </c>
      <c r="J338" s="72">
        <f t="shared" ref="J338:T338" si="49">SUMIF($I336:$I337,"Interest",J336:J337)+SUMIF($I336:$I337,"Depreciation",J336:J337)+SUMIF($I336:$I337,"Operating Costs",J336:J337)+SUMIF($I336:$I337,"Allocations",J336:J337)</f>
        <v>8721.3297700000003</v>
      </c>
      <c r="K338" s="72">
        <f t="shared" si="49"/>
        <v>9239.2578300000005</v>
      </c>
      <c r="L338" s="72">
        <f t="shared" si="49"/>
        <v>9572.9416299999993</v>
      </c>
      <c r="M338" s="72">
        <f t="shared" si="49"/>
        <v>10098.13753</v>
      </c>
      <c r="N338" s="72">
        <f t="shared" si="49"/>
        <v>10353.188749999999</v>
      </c>
      <c r="O338" s="72">
        <f t="shared" si="49"/>
        <v>10669.80574</v>
      </c>
      <c r="P338" s="72">
        <f t="shared" si="49"/>
        <v>10995.046469999999</v>
      </c>
      <c r="Q338" s="72">
        <f t="shared" si="49"/>
        <v>11334.783370000001</v>
      </c>
      <c r="R338" s="72">
        <f t="shared" si="49"/>
        <v>11683.079900000001</v>
      </c>
      <c r="S338" s="72">
        <f t="shared" si="49"/>
        <v>12027.80752</v>
      </c>
      <c r="T338" s="73">
        <f t="shared" si="49"/>
        <v>104695.37851000001</v>
      </c>
    </row>
    <row r="339" spans="1:20" ht="5.25" customHeight="1" x14ac:dyDescent="0.2">
      <c r="A339" s="28" t="s">
        <v>248</v>
      </c>
      <c r="B339" s="74"/>
      <c r="C339" s="103"/>
      <c r="D339" s="75"/>
      <c r="E339" s="106"/>
      <c r="F339" s="75"/>
      <c r="G339" s="106"/>
      <c r="H339" s="109"/>
      <c r="I339" s="75"/>
      <c r="J339" s="76"/>
      <c r="K339" s="76"/>
      <c r="L339" s="76"/>
      <c r="M339" s="76"/>
      <c r="N339" s="76"/>
      <c r="O339" s="76"/>
      <c r="P339" s="76"/>
      <c r="Q339" s="76"/>
      <c r="R339" s="76"/>
      <c r="S339" s="77"/>
      <c r="T339" s="77"/>
    </row>
    <row r="340" spans="1:20" s="63" customFormat="1" ht="18" customHeight="1" thickBot="1" x14ac:dyDescent="0.25">
      <c r="A340" s="28" t="s">
        <v>241</v>
      </c>
      <c r="B340" s="78"/>
      <c r="C340" s="79"/>
      <c r="D340" s="79"/>
      <c r="E340" s="80"/>
      <c r="F340" s="78" t="s">
        <v>411</v>
      </c>
      <c r="G340" s="79"/>
      <c r="H340" s="79"/>
      <c r="I340" s="79"/>
      <c r="J340" s="81">
        <v>8721.3297700000003</v>
      </c>
      <c r="K340" s="81">
        <v>9239.2578300000005</v>
      </c>
      <c r="L340" s="81">
        <v>9572.9416299999993</v>
      </c>
      <c r="M340" s="81">
        <v>10098.13753</v>
      </c>
      <c r="N340" s="81">
        <v>10353.188749999999</v>
      </c>
      <c r="O340" s="81">
        <v>10669.80574</v>
      </c>
      <c r="P340" s="81">
        <v>10995.046469999999</v>
      </c>
      <c r="Q340" s="81">
        <v>11334.783369999999</v>
      </c>
      <c r="R340" s="81">
        <v>11683.079900000001</v>
      </c>
      <c r="S340" s="81">
        <v>12027.80752</v>
      </c>
      <c r="T340" s="82">
        <v>104695.37851</v>
      </c>
    </row>
    <row r="341" spans="1:20" s="63" customFormat="1" ht="18" customHeight="1" x14ac:dyDescent="0.2">
      <c r="A341" s="28" t="s">
        <v>243</v>
      </c>
      <c r="B341" s="67"/>
      <c r="C341" s="101" t="s">
        <v>316</v>
      </c>
      <c r="D341" s="68"/>
      <c r="E341" s="104" t="s">
        <v>405</v>
      </c>
      <c r="F341" s="68"/>
      <c r="G341" s="104" t="s">
        <v>412</v>
      </c>
      <c r="H341" s="107" t="s">
        <v>413</v>
      </c>
      <c r="I341" s="69" t="s">
        <v>226</v>
      </c>
      <c r="J341" s="70">
        <v>-45</v>
      </c>
      <c r="K341" s="70">
        <v>-46.8</v>
      </c>
      <c r="L341" s="70">
        <v>-48.204000000000001</v>
      </c>
      <c r="M341" s="70">
        <v>-49.650120000000001</v>
      </c>
      <c r="N341" s="70">
        <v>-51.139620000000001</v>
      </c>
      <c r="O341" s="70">
        <v>-52.6738</v>
      </c>
      <c r="P341" s="70">
        <v>-54.254019999999997</v>
      </c>
      <c r="Q341" s="70">
        <v>-55.881630000000001</v>
      </c>
      <c r="R341" s="70">
        <v>-57.558059999999998</v>
      </c>
      <c r="S341" s="71">
        <v>-59.284799999999997</v>
      </c>
      <c r="T341" s="71">
        <v>-520.44605000000001</v>
      </c>
    </row>
    <row r="342" spans="1:20" s="63" customFormat="1" hidden="1" x14ac:dyDescent="0.25">
      <c r="A342" s="64" t="s">
        <v>244</v>
      </c>
      <c r="B342" s="67"/>
      <c r="C342" s="102" t="s">
        <v>316</v>
      </c>
      <c r="D342" s="68"/>
      <c r="E342" s="110" t="s">
        <v>405</v>
      </c>
      <c r="F342" s="68"/>
      <c r="G342" s="110" t="s">
        <v>412</v>
      </c>
      <c r="H342" s="108" t="s">
        <v>413</v>
      </c>
      <c r="I342" s="68" t="s">
        <v>228</v>
      </c>
      <c r="J342" s="72">
        <v>0</v>
      </c>
      <c r="K342" s="72">
        <v>0</v>
      </c>
      <c r="L342" s="72">
        <v>0</v>
      </c>
      <c r="M342" s="72">
        <v>0</v>
      </c>
      <c r="N342" s="72">
        <v>0</v>
      </c>
      <c r="O342" s="72">
        <v>0</v>
      </c>
      <c r="P342" s="72">
        <v>0</v>
      </c>
      <c r="Q342" s="72">
        <v>0</v>
      </c>
      <c r="R342" s="72">
        <v>0</v>
      </c>
      <c r="S342" s="73">
        <v>0</v>
      </c>
      <c r="T342" s="73">
        <v>0</v>
      </c>
    </row>
    <row r="343" spans="1:20" s="63" customFormat="1" ht="18" customHeight="1" x14ac:dyDescent="0.2">
      <c r="A343" s="28" t="s">
        <v>242</v>
      </c>
      <c r="B343" s="67"/>
      <c r="C343" s="102"/>
      <c r="D343" s="68"/>
      <c r="E343" s="105"/>
      <c r="F343" s="68"/>
      <c r="G343" s="105"/>
      <c r="H343" s="108"/>
      <c r="I343" s="68" t="s">
        <v>228</v>
      </c>
      <c r="J343" s="72">
        <f t="shared" ref="J343:T343" si="50">SUMIF($I341:$I342,"Interest",J341:J342)+SUMIF($I341:$I342,"Depreciation",J341:J342)+SUMIF($I341:$I342,"Operating Costs",J341:J342)+SUMIF($I341:$I342,"Allocations",J341:J342)</f>
        <v>0</v>
      </c>
      <c r="K343" s="72">
        <f t="shared" si="50"/>
        <v>0</v>
      </c>
      <c r="L343" s="72">
        <f t="shared" si="50"/>
        <v>0</v>
      </c>
      <c r="M343" s="72">
        <f t="shared" si="50"/>
        <v>0</v>
      </c>
      <c r="N343" s="72">
        <f t="shared" si="50"/>
        <v>0</v>
      </c>
      <c r="O343" s="72">
        <f t="shared" si="50"/>
        <v>0</v>
      </c>
      <c r="P343" s="72">
        <f t="shared" si="50"/>
        <v>0</v>
      </c>
      <c r="Q343" s="72">
        <f t="shared" si="50"/>
        <v>0</v>
      </c>
      <c r="R343" s="72">
        <f t="shared" si="50"/>
        <v>0</v>
      </c>
      <c r="S343" s="72">
        <f t="shared" si="50"/>
        <v>0</v>
      </c>
      <c r="T343" s="73">
        <f t="shared" si="50"/>
        <v>0</v>
      </c>
    </row>
    <row r="344" spans="1:20" ht="5.25" customHeight="1" x14ac:dyDescent="0.2">
      <c r="A344" s="28" t="s">
        <v>243</v>
      </c>
      <c r="B344" s="74"/>
      <c r="C344" s="103"/>
      <c r="D344" s="75"/>
      <c r="E344" s="106"/>
      <c r="F344" s="75"/>
      <c r="G344" s="106"/>
      <c r="H344" s="109"/>
      <c r="I344" s="75"/>
      <c r="J344" s="76"/>
      <c r="K344" s="76"/>
      <c r="L344" s="76"/>
      <c r="M344" s="76"/>
      <c r="N344" s="76"/>
      <c r="O344" s="76"/>
      <c r="P344" s="76"/>
      <c r="Q344" s="76"/>
      <c r="R344" s="76"/>
      <c r="S344" s="77"/>
      <c r="T344" s="77"/>
    </row>
    <row r="345" spans="1:20" s="63" customFormat="1" ht="18" customHeight="1" thickBot="1" x14ac:dyDescent="0.25">
      <c r="A345" s="28" t="s">
        <v>243</v>
      </c>
      <c r="B345" s="78"/>
      <c r="C345" s="79"/>
      <c r="D345" s="79"/>
      <c r="E345" s="80"/>
      <c r="F345" s="78" t="s">
        <v>414</v>
      </c>
      <c r="G345" s="79"/>
      <c r="H345" s="79"/>
      <c r="I345" s="79"/>
      <c r="J345" s="81">
        <v>-45</v>
      </c>
      <c r="K345" s="81">
        <v>-46.8</v>
      </c>
      <c r="L345" s="81">
        <v>-48.204000000000001</v>
      </c>
      <c r="M345" s="81">
        <v>-49.650120000000001</v>
      </c>
      <c r="N345" s="81">
        <v>-51.139620000000001</v>
      </c>
      <c r="O345" s="81">
        <v>-52.6738</v>
      </c>
      <c r="P345" s="81">
        <v>-54.254019999999997</v>
      </c>
      <c r="Q345" s="81">
        <v>-55.881630000000001</v>
      </c>
      <c r="R345" s="81">
        <v>-57.558059999999998</v>
      </c>
      <c r="S345" s="81">
        <v>-59.284799999999997</v>
      </c>
      <c r="T345" s="82">
        <v>-520.44605000000001</v>
      </c>
    </row>
    <row r="346" spans="1:20" s="63" customFormat="1" hidden="1" x14ac:dyDescent="0.25">
      <c r="A346" s="64" t="s">
        <v>246</v>
      </c>
      <c r="B346" s="67"/>
      <c r="C346" s="102" t="s">
        <v>316</v>
      </c>
      <c r="D346" s="68"/>
      <c r="E346" s="110" t="s">
        <v>405</v>
      </c>
      <c r="F346" s="68"/>
      <c r="G346" s="110" t="s">
        <v>415</v>
      </c>
      <c r="H346" s="108" t="s">
        <v>416</v>
      </c>
      <c r="I346" s="68" t="s">
        <v>228</v>
      </c>
      <c r="J346" s="72">
        <v>640.87800000000004</v>
      </c>
      <c r="K346" s="72">
        <v>682.62464999999997</v>
      </c>
      <c r="L346" s="72">
        <v>708.17233999999996</v>
      </c>
      <c r="M346" s="72">
        <v>732.38457000000005</v>
      </c>
      <c r="N346" s="72">
        <v>750.24779000000001</v>
      </c>
      <c r="O346" s="72">
        <v>772.75548000000003</v>
      </c>
      <c r="P346" s="72">
        <v>795.93854999999996</v>
      </c>
      <c r="Q346" s="72">
        <v>819.81681000000003</v>
      </c>
      <c r="R346" s="72">
        <v>844.41137000000003</v>
      </c>
      <c r="S346" s="73">
        <v>869.74404000000004</v>
      </c>
      <c r="T346" s="73">
        <v>7616.9736000000003</v>
      </c>
    </row>
    <row r="347" spans="1:20" s="63" customFormat="1" hidden="1" x14ac:dyDescent="0.2">
      <c r="A347" s="28" t="s">
        <v>248</v>
      </c>
      <c r="B347" s="67"/>
      <c r="C347" s="102" t="s">
        <v>316</v>
      </c>
      <c r="D347" s="68"/>
      <c r="E347" s="110" t="s">
        <v>405</v>
      </c>
      <c r="F347" s="68"/>
      <c r="G347" s="110" t="s">
        <v>415</v>
      </c>
      <c r="H347" s="108" t="s">
        <v>416</v>
      </c>
      <c r="I347" s="68" t="s">
        <v>229</v>
      </c>
      <c r="J347" s="72">
        <v>45.840330000000002</v>
      </c>
      <c r="K347" s="72">
        <v>45.016629999999999</v>
      </c>
      <c r="L347" s="72">
        <v>45.821060000000003</v>
      </c>
      <c r="M347" s="72">
        <v>62.741320000000002</v>
      </c>
      <c r="N347" s="72">
        <v>64.983739999999997</v>
      </c>
      <c r="O347" s="72">
        <v>67.430409999999995</v>
      </c>
      <c r="P347" s="72">
        <v>69.879429999999999</v>
      </c>
      <c r="Q347" s="72">
        <v>72.765529999999998</v>
      </c>
      <c r="R347" s="72">
        <v>75.604140000000001</v>
      </c>
      <c r="S347" s="73">
        <v>77.438969999999998</v>
      </c>
      <c r="T347" s="73">
        <v>627.52156000000002</v>
      </c>
    </row>
    <row r="348" spans="1:20" s="63" customFormat="1" ht="18" customHeight="1" x14ac:dyDescent="0.25">
      <c r="A348" s="64" t="s">
        <v>244</v>
      </c>
      <c r="B348" s="67"/>
      <c r="C348" s="102"/>
      <c r="D348" s="68"/>
      <c r="E348" s="105"/>
      <c r="F348" s="68"/>
      <c r="G348" s="105"/>
      <c r="H348" s="108"/>
      <c r="I348" s="68" t="s">
        <v>228</v>
      </c>
      <c r="J348" s="72">
        <f t="shared" ref="J348:T348" si="51">SUMIF($I346:$I347,"Interest",J346:J347)+SUMIF($I346:$I347,"Depreciation",J346:J347)+SUMIF($I346:$I347,"Operating Costs",J346:J347)+SUMIF($I346:$I347,"Allocations",J346:J347)</f>
        <v>686.71833000000004</v>
      </c>
      <c r="K348" s="72">
        <f t="shared" si="51"/>
        <v>727.64127999999994</v>
      </c>
      <c r="L348" s="72">
        <f t="shared" si="51"/>
        <v>753.99339999999995</v>
      </c>
      <c r="M348" s="72">
        <f t="shared" si="51"/>
        <v>795.12589000000003</v>
      </c>
      <c r="N348" s="72">
        <f t="shared" si="51"/>
        <v>815.23153000000002</v>
      </c>
      <c r="O348" s="72">
        <f t="shared" si="51"/>
        <v>840.18588999999997</v>
      </c>
      <c r="P348" s="72">
        <f t="shared" si="51"/>
        <v>865.81797999999992</v>
      </c>
      <c r="Q348" s="72">
        <f t="shared" si="51"/>
        <v>892.58234000000004</v>
      </c>
      <c r="R348" s="72">
        <f t="shared" si="51"/>
        <v>920.01551000000006</v>
      </c>
      <c r="S348" s="72">
        <f t="shared" si="51"/>
        <v>947.18301000000008</v>
      </c>
      <c r="T348" s="73">
        <f t="shared" si="51"/>
        <v>8244.4951600000004</v>
      </c>
    </row>
    <row r="349" spans="1:20" ht="5.25" customHeight="1" x14ac:dyDescent="0.2">
      <c r="A349" s="64" t="s">
        <v>245</v>
      </c>
      <c r="B349" s="74"/>
      <c r="C349" s="103"/>
      <c r="D349" s="75"/>
      <c r="E349" s="106"/>
      <c r="F349" s="75"/>
      <c r="G349" s="106"/>
      <c r="H349" s="109"/>
      <c r="I349" s="75"/>
      <c r="J349" s="76"/>
      <c r="K349" s="76"/>
      <c r="L349" s="76"/>
      <c r="M349" s="76"/>
      <c r="N349" s="76"/>
      <c r="O349" s="76"/>
      <c r="P349" s="76"/>
      <c r="Q349" s="76"/>
      <c r="R349" s="76"/>
      <c r="S349" s="77"/>
      <c r="T349" s="77"/>
    </row>
    <row r="350" spans="1:20" s="63" customFormat="1" ht="18" customHeight="1" thickBot="1" x14ac:dyDescent="0.25">
      <c r="A350" s="28" t="s">
        <v>248</v>
      </c>
      <c r="B350" s="78"/>
      <c r="C350" s="79"/>
      <c r="D350" s="79"/>
      <c r="E350" s="80"/>
      <c r="F350" s="78" t="s">
        <v>417</v>
      </c>
      <c r="G350" s="79"/>
      <c r="H350" s="79"/>
      <c r="I350" s="79"/>
      <c r="J350" s="81">
        <v>686.71833000000004</v>
      </c>
      <c r="K350" s="81">
        <v>727.64128000000005</v>
      </c>
      <c r="L350" s="81">
        <v>753.99339999999995</v>
      </c>
      <c r="M350" s="81">
        <v>795.12589000000003</v>
      </c>
      <c r="N350" s="81">
        <v>815.23153000000002</v>
      </c>
      <c r="O350" s="81">
        <v>840.18588999999997</v>
      </c>
      <c r="P350" s="81">
        <v>865.81798000000003</v>
      </c>
      <c r="Q350" s="81">
        <v>892.58234000000004</v>
      </c>
      <c r="R350" s="81">
        <v>920.01550999999995</v>
      </c>
      <c r="S350" s="81">
        <v>947.18300999999997</v>
      </c>
      <c r="T350" s="82">
        <v>8244.4951600000004</v>
      </c>
    </row>
    <row r="351" spans="1:20" s="63" customFormat="1" hidden="1" x14ac:dyDescent="0.2">
      <c r="A351" s="28" t="s">
        <v>242</v>
      </c>
      <c r="B351" s="67"/>
      <c r="C351" s="102" t="s">
        <v>316</v>
      </c>
      <c r="D351" s="68"/>
      <c r="E351" s="110" t="s">
        <v>405</v>
      </c>
      <c r="F351" s="68"/>
      <c r="G351" s="110" t="s">
        <v>418</v>
      </c>
      <c r="H351" s="108" t="s">
        <v>419</v>
      </c>
      <c r="I351" s="68" t="s">
        <v>228</v>
      </c>
      <c r="J351" s="72">
        <v>3557.3823600000001</v>
      </c>
      <c r="K351" s="72">
        <v>3699.00992</v>
      </c>
      <c r="L351" s="72">
        <v>3809.3094900000001</v>
      </c>
      <c r="M351" s="72">
        <v>3922.9987599999999</v>
      </c>
      <c r="N351" s="72">
        <v>4040.22687</v>
      </c>
      <c r="O351" s="72">
        <v>4161.0567700000001</v>
      </c>
      <c r="P351" s="72">
        <v>4285.5520900000001</v>
      </c>
      <c r="Q351" s="72">
        <v>4413.8221100000001</v>
      </c>
      <c r="R351" s="72">
        <v>4546.0336500000003</v>
      </c>
      <c r="S351" s="73">
        <v>4682.2593900000002</v>
      </c>
      <c r="T351" s="73">
        <v>41117.651409999999</v>
      </c>
    </row>
    <row r="352" spans="1:20" s="63" customFormat="1" hidden="1" x14ac:dyDescent="0.2">
      <c r="A352" s="28" t="s">
        <v>243</v>
      </c>
      <c r="B352" s="67"/>
      <c r="C352" s="102" t="s">
        <v>316</v>
      </c>
      <c r="D352" s="68"/>
      <c r="E352" s="110" t="s">
        <v>405</v>
      </c>
      <c r="F352" s="68"/>
      <c r="G352" s="110" t="s">
        <v>418</v>
      </c>
      <c r="H352" s="108" t="s">
        <v>419</v>
      </c>
      <c r="I352" s="68" t="s">
        <v>229</v>
      </c>
      <c r="J352" s="72">
        <v>15.679690000000001</v>
      </c>
      <c r="K352" s="72">
        <v>14.81166</v>
      </c>
      <c r="L352" s="72">
        <v>14.74996</v>
      </c>
      <c r="M352" s="72">
        <v>19.860579999999999</v>
      </c>
      <c r="N352" s="72">
        <v>20.482769999999999</v>
      </c>
      <c r="O352" s="72">
        <v>21.08887</v>
      </c>
      <c r="P352" s="72">
        <v>21.70626</v>
      </c>
      <c r="Q352" s="72">
        <v>22.47109</v>
      </c>
      <c r="R352" s="72">
        <v>23.257010000000001</v>
      </c>
      <c r="S352" s="73">
        <v>23.752040000000001</v>
      </c>
      <c r="T352" s="73">
        <v>197.85992999999999</v>
      </c>
    </row>
    <row r="353" spans="1:20" s="63" customFormat="1" hidden="1" x14ac:dyDescent="0.2">
      <c r="A353" s="28" t="s">
        <v>243</v>
      </c>
      <c r="B353" s="67"/>
      <c r="C353" s="102" t="s">
        <v>316</v>
      </c>
      <c r="D353" s="68"/>
      <c r="E353" s="110" t="s">
        <v>405</v>
      </c>
      <c r="F353" s="68"/>
      <c r="G353" s="110" t="s">
        <v>418</v>
      </c>
      <c r="H353" s="108" t="s">
        <v>419</v>
      </c>
      <c r="I353" s="68" t="s">
        <v>230</v>
      </c>
      <c r="J353" s="72">
        <v>2065.2513199999999</v>
      </c>
      <c r="K353" s="72">
        <v>3063.71407</v>
      </c>
      <c r="L353" s="72">
        <v>3951.7045699999999</v>
      </c>
      <c r="M353" s="72">
        <v>4361.0275700000002</v>
      </c>
      <c r="N353" s="72">
        <v>4990.7228400000004</v>
      </c>
      <c r="O353" s="72">
        <v>5182.1630500000001</v>
      </c>
      <c r="P353" s="72">
        <v>4852.4575599999998</v>
      </c>
      <c r="Q353" s="72">
        <v>4513.60293</v>
      </c>
      <c r="R353" s="72">
        <v>4125.3528200000001</v>
      </c>
      <c r="S353" s="73">
        <v>3735.9952499999999</v>
      </c>
      <c r="T353" s="73">
        <v>40841.991979999999</v>
      </c>
    </row>
    <row r="354" spans="1:20" s="63" customFormat="1" hidden="1" x14ac:dyDescent="0.25">
      <c r="A354" s="64" t="s">
        <v>244</v>
      </c>
      <c r="B354" s="67"/>
      <c r="C354" s="102" t="s">
        <v>316</v>
      </c>
      <c r="D354" s="68"/>
      <c r="E354" s="110" t="s">
        <v>405</v>
      </c>
      <c r="F354" s="68"/>
      <c r="G354" s="110" t="s">
        <v>418</v>
      </c>
      <c r="H354" s="108" t="s">
        <v>419</v>
      </c>
      <c r="I354" s="68" t="s">
        <v>231</v>
      </c>
      <c r="J354" s="72">
        <v>19929.314539999999</v>
      </c>
      <c r="K354" s="72">
        <v>21639.311819999999</v>
      </c>
      <c r="L354" s="72">
        <v>23421.257580000001</v>
      </c>
      <c r="M354" s="72">
        <v>25226.74005</v>
      </c>
      <c r="N354" s="72">
        <v>27039.204559999998</v>
      </c>
      <c r="O354" s="72">
        <v>28252.52462</v>
      </c>
      <c r="P354" s="72">
        <v>30355.257460000001</v>
      </c>
      <c r="Q354" s="72">
        <v>32633.320339999998</v>
      </c>
      <c r="R354" s="72">
        <v>33617.194230000001</v>
      </c>
      <c r="S354" s="73">
        <v>32230.50935</v>
      </c>
      <c r="T354" s="73">
        <v>274344.63455000002</v>
      </c>
    </row>
    <row r="355" spans="1:20" s="63" customFormat="1" ht="18" customHeight="1" x14ac:dyDescent="0.25">
      <c r="A355" s="64" t="s">
        <v>245</v>
      </c>
      <c r="B355" s="67"/>
      <c r="C355" s="102"/>
      <c r="D355" s="68"/>
      <c r="E355" s="105"/>
      <c r="F355" s="68"/>
      <c r="G355" s="105"/>
      <c r="H355" s="108"/>
      <c r="I355" s="68" t="s">
        <v>228</v>
      </c>
      <c r="J355" s="72">
        <f t="shared" ref="J355:T355" si="52">SUMIF($I351:$I354,"Interest",J351:J354)+SUMIF($I351:$I354,"Depreciation",J351:J354)+SUMIF($I351:$I354,"Operating Costs",J351:J354)+SUMIF($I351:$I354,"Allocations",J351:J354)</f>
        <v>25567.627909999999</v>
      </c>
      <c r="K355" s="72">
        <f t="shared" si="52"/>
        <v>28416.847469999997</v>
      </c>
      <c r="L355" s="72">
        <f t="shared" si="52"/>
        <v>31197.0216</v>
      </c>
      <c r="M355" s="72">
        <f t="shared" si="52"/>
        <v>33530.626960000001</v>
      </c>
      <c r="N355" s="72">
        <f t="shared" si="52"/>
        <v>36090.637040000001</v>
      </c>
      <c r="O355" s="72">
        <f t="shared" si="52"/>
        <v>37616.833310000002</v>
      </c>
      <c r="P355" s="72">
        <f t="shared" si="52"/>
        <v>39514.97337</v>
      </c>
      <c r="Q355" s="72">
        <f t="shared" si="52"/>
        <v>41583.216469999999</v>
      </c>
      <c r="R355" s="72">
        <f t="shared" si="52"/>
        <v>42311.83771</v>
      </c>
      <c r="S355" s="72">
        <f t="shared" si="52"/>
        <v>40672.516029999999</v>
      </c>
      <c r="T355" s="73">
        <f t="shared" si="52"/>
        <v>356502.13786999998</v>
      </c>
    </row>
    <row r="356" spans="1:20" ht="5.25" customHeight="1" x14ac:dyDescent="0.2">
      <c r="A356" s="28" t="s">
        <v>248</v>
      </c>
      <c r="B356" s="74"/>
      <c r="C356" s="103"/>
      <c r="D356" s="75"/>
      <c r="E356" s="106"/>
      <c r="F356" s="75"/>
      <c r="G356" s="106"/>
      <c r="H356" s="109"/>
      <c r="I356" s="75"/>
      <c r="J356" s="76"/>
      <c r="K356" s="76"/>
      <c r="L356" s="76"/>
      <c r="M356" s="76"/>
      <c r="N356" s="76"/>
      <c r="O356" s="76"/>
      <c r="P356" s="76"/>
      <c r="Q356" s="76"/>
      <c r="R356" s="76"/>
      <c r="S356" s="77"/>
      <c r="T356" s="77"/>
    </row>
    <row r="357" spans="1:20" s="63" customFormat="1" ht="18" customHeight="1" thickBot="1" x14ac:dyDescent="0.25">
      <c r="A357" s="28" t="s">
        <v>249</v>
      </c>
      <c r="B357" s="78"/>
      <c r="C357" s="79"/>
      <c r="D357" s="79"/>
      <c r="E357" s="80"/>
      <c r="F357" s="78" t="s">
        <v>420</v>
      </c>
      <c r="G357" s="79"/>
      <c r="H357" s="79"/>
      <c r="I357" s="79"/>
      <c r="J357" s="81">
        <v>25567.627909999999</v>
      </c>
      <c r="K357" s="81">
        <v>28416.847470000001</v>
      </c>
      <c r="L357" s="81">
        <v>31197.0216</v>
      </c>
      <c r="M357" s="81">
        <v>33530.626960000001</v>
      </c>
      <c r="N357" s="81">
        <v>36090.637040000001</v>
      </c>
      <c r="O357" s="81">
        <v>37616.833310000002</v>
      </c>
      <c r="P357" s="81">
        <v>39514.97337</v>
      </c>
      <c r="Q357" s="81">
        <v>41583.216469999999</v>
      </c>
      <c r="R357" s="81">
        <v>42311.83771</v>
      </c>
      <c r="S357" s="81">
        <v>40672.516029999999</v>
      </c>
      <c r="T357" s="82">
        <v>356502.13786999998</v>
      </c>
    </row>
    <row r="358" spans="1:20" s="63" customFormat="1" hidden="1" x14ac:dyDescent="0.2">
      <c r="A358" s="28" t="s">
        <v>243</v>
      </c>
      <c r="B358" s="67"/>
      <c r="C358" s="102" t="s">
        <v>316</v>
      </c>
      <c r="D358" s="68"/>
      <c r="E358" s="110" t="s">
        <v>405</v>
      </c>
      <c r="F358" s="68"/>
      <c r="G358" s="110" t="s">
        <v>421</v>
      </c>
      <c r="H358" s="108" t="s">
        <v>422</v>
      </c>
      <c r="I358" s="68" t="s">
        <v>228</v>
      </c>
      <c r="J358" s="72">
        <v>0</v>
      </c>
      <c r="K358" s="72">
        <v>0</v>
      </c>
      <c r="L358" s="72">
        <v>0</v>
      </c>
      <c r="M358" s="72">
        <v>0</v>
      </c>
      <c r="N358" s="72">
        <v>0</v>
      </c>
      <c r="O358" s="72">
        <v>0</v>
      </c>
      <c r="P358" s="72">
        <v>0</v>
      </c>
      <c r="Q358" s="72">
        <v>0</v>
      </c>
      <c r="R358" s="72">
        <v>0</v>
      </c>
      <c r="S358" s="73">
        <v>0</v>
      </c>
      <c r="T358" s="73">
        <v>0</v>
      </c>
    </row>
    <row r="359" spans="1:20" s="63" customFormat="1" hidden="1" x14ac:dyDescent="0.2">
      <c r="A359" s="28" t="s">
        <v>243</v>
      </c>
      <c r="B359" s="67"/>
      <c r="C359" s="102" t="s">
        <v>316</v>
      </c>
      <c r="D359" s="68"/>
      <c r="E359" s="110" t="s">
        <v>405</v>
      </c>
      <c r="F359" s="68"/>
      <c r="G359" s="110" t="s">
        <v>421</v>
      </c>
      <c r="H359" s="108" t="s">
        <v>422</v>
      </c>
      <c r="I359" s="68" t="s">
        <v>229</v>
      </c>
      <c r="J359" s="72">
        <v>0</v>
      </c>
      <c r="K359" s="72">
        <v>0</v>
      </c>
      <c r="L359" s="72">
        <v>0</v>
      </c>
      <c r="M359" s="72">
        <v>0</v>
      </c>
      <c r="N359" s="72">
        <v>0</v>
      </c>
      <c r="O359" s="72">
        <v>0</v>
      </c>
      <c r="P359" s="72">
        <v>0</v>
      </c>
      <c r="Q359" s="72">
        <v>0</v>
      </c>
      <c r="R359" s="72">
        <v>0</v>
      </c>
      <c r="S359" s="73">
        <v>0</v>
      </c>
      <c r="T359" s="73">
        <v>0</v>
      </c>
    </row>
    <row r="360" spans="1:20" s="63" customFormat="1" ht="18" customHeight="1" x14ac:dyDescent="0.25">
      <c r="A360" s="64" t="s">
        <v>246</v>
      </c>
      <c r="B360" s="67"/>
      <c r="C360" s="102"/>
      <c r="D360" s="68"/>
      <c r="E360" s="105"/>
      <c r="F360" s="68"/>
      <c r="G360" s="105"/>
      <c r="H360" s="108"/>
      <c r="I360" s="68" t="s">
        <v>228</v>
      </c>
      <c r="J360" s="72">
        <f t="shared" ref="J360:T360" si="53">SUMIF($I358:$I359,"Interest",J358:J359)+SUMIF($I358:$I359,"Depreciation",J358:J359)+SUMIF($I358:$I359,"Operating Costs",J358:J359)+SUMIF($I358:$I359,"Allocations",J358:J359)</f>
        <v>0</v>
      </c>
      <c r="K360" s="72">
        <f t="shared" si="53"/>
        <v>0</v>
      </c>
      <c r="L360" s="72">
        <f t="shared" si="53"/>
        <v>0</v>
      </c>
      <c r="M360" s="72">
        <f t="shared" si="53"/>
        <v>0</v>
      </c>
      <c r="N360" s="72">
        <f t="shared" si="53"/>
        <v>0</v>
      </c>
      <c r="O360" s="72">
        <f t="shared" si="53"/>
        <v>0</v>
      </c>
      <c r="P360" s="72">
        <f t="shared" si="53"/>
        <v>0</v>
      </c>
      <c r="Q360" s="72">
        <f t="shared" si="53"/>
        <v>0</v>
      </c>
      <c r="R360" s="72">
        <f t="shared" si="53"/>
        <v>0</v>
      </c>
      <c r="S360" s="72">
        <f t="shared" si="53"/>
        <v>0</v>
      </c>
      <c r="T360" s="73">
        <f t="shared" si="53"/>
        <v>0</v>
      </c>
    </row>
    <row r="361" spans="1:20" ht="5.25" customHeight="1" x14ac:dyDescent="0.2">
      <c r="A361" s="28" t="s">
        <v>248</v>
      </c>
      <c r="B361" s="74"/>
      <c r="C361" s="103"/>
      <c r="D361" s="75"/>
      <c r="E361" s="106"/>
      <c r="F361" s="75"/>
      <c r="G361" s="106"/>
      <c r="H361" s="109"/>
      <c r="I361" s="75"/>
      <c r="J361" s="76"/>
      <c r="K361" s="76"/>
      <c r="L361" s="76"/>
      <c r="M361" s="76"/>
      <c r="N361" s="76"/>
      <c r="O361" s="76"/>
      <c r="P361" s="76"/>
      <c r="Q361" s="76"/>
      <c r="R361" s="76"/>
      <c r="S361" s="77"/>
      <c r="T361" s="77"/>
    </row>
    <row r="362" spans="1:20" s="63" customFormat="1" ht="18" customHeight="1" thickBot="1" x14ac:dyDescent="0.25">
      <c r="A362" s="28" t="s">
        <v>241</v>
      </c>
      <c r="B362" s="78"/>
      <c r="C362" s="79"/>
      <c r="D362" s="79"/>
      <c r="E362" s="80"/>
      <c r="F362" s="78" t="s">
        <v>423</v>
      </c>
      <c r="G362" s="79"/>
      <c r="H362" s="79"/>
      <c r="I362" s="79"/>
      <c r="J362" s="81">
        <v>0</v>
      </c>
      <c r="K362" s="81">
        <v>0</v>
      </c>
      <c r="L362" s="81">
        <v>0</v>
      </c>
      <c r="M362" s="81">
        <v>0</v>
      </c>
      <c r="N362" s="81">
        <v>0</v>
      </c>
      <c r="O362" s="81">
        <v>0</v>
      </c>
      <c r="P362" s="81">
        <v>0</v>
      </c>
      <c r="Q362" s="81">
        <v>0</v>
      </c>
      <c r="R362" s="81">
        <v>0</v>
      </c>
      <c r="S362" s="81">
        <v>0</v>
      </c>
      <c r="T362" s="82">
        <v>0</v>
      </c>
    </row>
    <row r="363" spans="1:20" s="63" customFormat="1" hidden="1" x14ac:dyDescent="0.25">
      <c r="A363" s="64" t="s">
        <v>245</v>
      </c>
      <c r="B363" s="67"/>
      <c r="C363" s="102" t="s">
        <v>316</v>
      </c>
      <c r="D363" s="68"/>
      <c r="E363" s="110" t="s">
        <v>405</v>
      </c>
      <c r="F363" s="68"/>
      <c r="G363" s="110" t="s">
        <v>424</v>
      </c>
      <c r="H363" s="108" t="s">
        <v>425</v>
      </c>
      <c r="I363" s="68" t="s">
        <v>228</v>
      </c>
      <c r="J363" s="72">
        <v>753.08199999999999</v>
      </c>
      <c r="K363" s="72">
        <v>802.23206000000005</v>
      </c>
      <c r="L363" s="72">
        <v>832.2835</v>
      </c>
      <c r="M363" s="72">
        <v>860.75495000000001</v>
      </c>
      <c r="N363" s="72">
        <v>881.72725000000003</v>
      </c>
      <c r="O363" s="72">
        <v>908.17938000000004</v>
      </c>
      <c r="P363" s="72">
        <v>935.42523000000006</v>
      </c>
      <c r="Q363" s="72">
        <v>963.48811999999998</v>
      </c>
      <c r="R363" s="72">
        <v>992.39284999999995</v>
      </c>
      <c r="S363" s="73">
        <v>1022.16502</v>
      </c>
      <c r="T363" s="73">
        <v>8951.7303599999996</v>
      </c>
    </row>
    <row r="364" spans="1:20" s="63" customFormat="1" hidden="1" x14ac:dyDescent="0.2">
      <c r="A364" s="28" t="s">
        <v>248</v>
      </c>
      <c r="B364" s="67"/>
      <c r="C364" s="102" t="s">
        <v>316</v>
      </c>
      <c r="D364" s="68"/>
      <c r="E364" s="110" t="s">
        <v>405</v>
      </c>
      <c r="F364" s="68"/>
      <c r="G364" s="110" t="s">
        <v>424</v>
      </c>
      <c r="H364" s="108" t="s">
        <v>425</v>
      </c>
      <c r="I364" s="68" t="s">
        <v>229</v>
      </c>
      <c r="J364" s="72">
        <v>54.119340000000001</v>
      </c>
      <c r="K364" s="72">
        <v>53.147219999999997</v>
      </c>
      <c r="L364" s="72">
        <v>54.096939999999996</v>
      </c>
      <c r="M364" s="72">
        <v>74.073220000000006</v>
      </c>
      <c r="N364" s="72">
        <v>76.720640000000003</v>
      </c>
      <c r="O364" s="72">
        <v>79.609219999999993</v>
      </c>
      <c r="P364" s="72">
        <v>82.500569999999996</v>
      </c>
      <c r="Q364" s="72">
        <v>85.907939999999996</v>
      </c>
      <c r="R364" s="72">
        <v>89.259240000000005</v>
      </c>
      <c r="S364" s="73">
        <v>91.425460000000001</v>
      </c>
      <c r="T364" s="73">
        <v>740.85978999999998</v>
      </c>
    </row>
    <row r="365" spans="1:20" s="63" customFormat="1" ht="18" customHeight="1" x14ac:dyDescent="0.2">
      <c r="A365" s="28" t="s">
        <v>242</v>
      </c>
      <c r="B365" s="67"/>
      <c r="C365" s="102"/>
      <c r="D365" s="68"/>
      <c r="E365" s="105"/>
      <c r="F365" s="68"/>
      <c r="G365" s="105"/>
      <c r="H365" s="108"/>
      <c r="I365" s="68" t="s">
        <v>228</v>
      </c>
      <c r="J365" s="72">
        <f t="shared" ref="J365:T365" si="54">SUMIF($I363:$I364,"Interest",J363:J364)+SUMIF($I363:$I364,"Depreciation",J363:J364)+SUMIF($I363:$I364,"Operating Costs",J363:J364)+SUMIF($I363:$I364,"Allocations",J363:J364)</f>
        <v>807.20133999999996</v>
      </c>
      <c r="K365" s="72">
        <f t="shared" si="54"/>
        <v>855.37927999999999</v>
      </c>
      <c r="L365" s="72">
        <f t="shared" si="54"/>
        <v>886.38044000000002</v>
      </c>
      <c r="M365" s="72">
        <f t="shared" si="54"/>
        <v>934.82817</v>
      </c>
      <c r="N365" s="72">
        <f t="shared" si="54"/>
        <v>958.44789000000003</v>
      </c>
      <c r="O365" s="72">
        <f t="shared" si="54"/>
        <v>987.78860000000009</v>
      </c>
      <c r="P365" s="72">
        <f t="shared" si="54"/>
        <v>1017.9258000000001</v>
      </c>
      <c r="Q365" s="72">
        <f t="shared" si="54"/>
        <v>1049.39606</v>
      </c>
      <c r="R365" s="72">
        <f t="shared" si="54"/>
        <v>1081.65209</v>
      </c>
      <c r="S365" s="72">
        <f t="shared" si="54"/>
        <v>1113.5904800000001</v>
      </c>
      <c r="T365" s="73">
        <f t="shared" si="54"/>
        <v>9692.59015</v>
      </c>
    </row>
    <row r="366" spans="1:20" ht="5.25" customHeight="1" x14ac:dyDescent="0.2">
      <c r="A366" s="28" t="s">
        <v>243</v>
      </c>
      <c r="B366" s="74"/>
      <c r="C366" s="103"/>
      <c r="D366" s="75"/>
      <c r="E366" s="106"/>
      <c r="F366" s="75"/>
      <c r="G366" s="106"/>
      <c r="H366" s="109"/>
      <c r="I366" s="75"/>
      <c r="J366" s="76"/>
      <c r="K366" s="76"/>
      <c r="L366" s="76"/>
      <c r="M366" s="76"/>
      <c r="N366" s="76"/>
      <c r="O366" s="76"/>
      <c r="P366" s="76"/>
      <c r="Q366" s="76"/>
      <c r="R366" s="76"/>
      <c r="S366" s="77"/>
      <c r="T366" s="77"/>
    </row>
    <row r="367" spans="1:20" s="63" customFormat="1" ht="18" customHeight="1" thickBot="1" x14ac:dyDescent="0.25">
      <c r="A367" s="28" t="s">
        <v>243</v>
      </c>
      <c r="B367" s="78"/>
      <c r="C367" s="79"/>
      <c r="D367" s="79"/>
      <c r="E367" s="80"/>
      <c r="F367" s="78" t="s">
        <v>426</v>
      </c>
      <c r="G367" s="79"/>
      <c r="H367" s="79"/>
      <c r="I367" s="79"/>
      <c r="J367" s="81">
        <v>807.20133999999996</v>
      </c>
      <c r="K367" s="81">
        <v>855.37927999999999</v>
      </c>
      <c r="L367" s="81">
        <v>886.38044000000002</v>
      </c>
      <c r="M367" s="81">
        <v>934.82817</v>
      </c>
      <c r="N367" s="81">
        <v>958.44789000000003</v>
      </c>
      <c r="O367" s="81">
        <v>987.78859999999997</v>
      </c>
      <c r="P367" s="81">
        <v>1017.9258</v>
      </c>
      <c r="Q367" s="81">
        <v>1049.39606</v>
      </c>
      <c r="R367" s="81">
        <v>1081.65209</v>
      </c>
      <c r="S367" s="81">
        <v>1113.5904800000001</v>
      </c>
      <c r="T367" s="82">
        <v>9692.59015</v>
      </c>
    </row>
    <row r="368" spans="1:20" s="63" customFormat="1" hidden="1" x14ac:dyDescent="0.2">
      <c r="A368" s="28" t="s">
        <v>242</v>
      </c>
      <c r="B368" s="67"/>
      <c r="C368" s="102" t="s">
        <v>316</v>
      </c>
      <c r="D368" s="68"/>
      <c r="E368" s="110" t="s">
        <v>405</v>
      </c>
      <c r="F368" s="68"/>
      <c r="G368" s="110" t="s">
        <v>427</v>
      </c>
      <c r="H368" s="108" t="s">
        <v>428</v>
      </c>
      <c r="I368" s="68" t="s">
        <v>228</v>
      </c>
      <c r="J368" s="72">
        <v>0</v>
      </c>
      <c r="K368" s="72">
        <v>0</v>
      </c>
      <c r="L368" s="72">
        <v>0</v>
      </c>
      <c r="M368" s="72">
        <v>0</v>
      </c>
      <c r="N368" s="72">
        <v>0</v>
      </c>
      <c r="O368" s="72">
        <v>0</v>
      </c>
      <c r="P368" s="72">
        <v>0</v>
      </c>
      <c r="Q368" s="72">
        <v>0</v>
      </c>
      <c r="R368" s="72">
        <v>0</v>
      </c>
      <c r="S368" s="73">
        <v>0</v>
      </c>
      <c r="T368" s="73">
        <v>0</v>
      </c>
    </row>
    <row r="369" spans="1:20" s="63" customFormat="1" hidden="1" x14ac:dyDescent="0.25">
      <c r="A369" s="64" t="s">
        <v>246</v>
      </c>
      <c r="B369" s="67"/>
      <c r="C369" s="102" t="s">
        <v>316</v>
      </c>
      <c r="D369" s="68"/>
      <c r="E369" s="110" t="s">
        <v>405</v>
      </c>
      <c r="F369" s="68"/>
      <c r="G369" s="110" t="s">
        <v>427</v>
      </c>
      <c r="H369" s="108" t="s">
        <v>428</v>
      </c>
      <c r="I369" s="68" t="s">
        <v>229</v>
      </c>
      <c r="J369" s="72">
        <v>0</v>
      </c>
      <c r="K369" s="72">
        <v>0</v>
      </c>
      <c r="L369" s="72">
        <v>0</v>
      </c>
      <c r="M369" s="72">
        <v>0</v>
      </c>
      <c r="N369" s="72">
        <v>0</v>
      </c>
      <c r="O369" s="72">
        <v>0</v>
      </c>
      <c r="P369" s="72">
        <v>0</v>
      </c>
      <c r="Q369" s="72">
        <v>0</v>
      </c>
      <c r="R369" s="72">
        <v>0</v>
      </c>
      <c r="S369" s="73">
        <v>0</v>
      </c>
      <c r="T369" s="73">
        <v>0</v>
      </c>
    </row>
    <row r="370" spans="1:20" s="63" customFormat="1" ht="18" customHeight="1" x14ac:dyDescent="0.2">
      <c r="A370" s="28" t="s">
        <v>241</v>
      </c>
      <c r="B370" s="67"/>
      <c r="C370" s="102"/>
      <c r="D370" s="68"/>
      <c r="E370" s="105"/>
      <c r="F370" s="68"/>
      <c r="G370" s="105"/>
      <c r="H370" s="108"/>
      <c r="I370" s="68" t="s">
        <v>228</v>
      </c>
      <c r="J370" s="72">
        <f t="shared" ref="J370:T370" si="55">SUMIF($I368:$I369,"Interest",J368:J369)+SUMIF($I368:$I369,"Depreciation",J368:J369)+SUMIF($I368:$I369,"Operating Costs",J368:J369)+SUMIF($I368:$I369,"Allocations",J368:J369)</f>
        <v>0</v>
      </c>
      <c r="K370" s="72">
        <f t="shared" si="55"/>
        <v>0</v>
      </c>
      <c r="L370" s="72">
        <f t="shared" si="55"/>
        <v>0</v>
      </c>
      <c r="M370" s="72">
        <f t="shared" si="55"/>
        <v>0</v>
      </c>
      <c r="N370" s="72">
        <f t="shared" si="55"/>
        <v>0</v>
      </c>
      <c r="O370" s="72">
        <f t="shared" si="55"/>
        <v>0</v>
      </c>
      <c r="P370" s="72">
        <f t="shared" si="55"/>
        <v>0</v>
      </c>
      <c r="Q370" s="72">
        <f t="shared" si="55"/>
        <v>0</v>
      </c>
      <c r="R370" s="72">
        <f t="shared" si="55"/>
        <v>0</v>
      </c>
      <c r="S370" s="72">
        <f t="shared" si="55"/>
        <v>0</v>
      </c>
      <c r="T370" s="73">
        <f t="shared" si="55"/>
        <v>0</v>
      </c>
    </row>
    <row r="371" spans="1:20" ht="5.25" customHeight="1" x14ac:dyDescent="0.2">
      <c r="A371" s="28" t="s">
        <v>242</v>
      </c>
      <c r="B371" s="74"/>
      <c r="C371" s="103"/>
      <c r="D371" s="75"/>
      <c r="E371" s="106"/>
      <c r="F371" s="75"/>
      <c r="G371" s="106"/>
      <c r="H371" s="109"/>
      <c r="I371" s="75"/>
      <c r="J371" s="76"/>
      <c r="K371" s="76"/>
      <c r="L371" s="76"/>
      <c r="M371" s="76"/>
      <c r="N371" s="76"/>
      <c r="O371" s="76"/>
      <c r="P371" s="76"/>
      <c r="Q371" s="76"/>
      <c r="R371" s="76"/>
      <c r="S371" s="77"/>
      <c r="T371" s="77"/>
    </row>
    <row r="372" spans="1:20" s="63" customFormat="1" ht="18" customHeight="1" thickBot="1" x14ac:dyDescent="0.25">
      <c r="A372" s="28" t="s">
        <v>243</v>
      </c>
      <c r="B372" s="78"/>
      <c r="C372" s="79"/>
      <c r="D372" s="79"/>
      <c r="E372" s="80"/>
      <c r="F372" s="78" t="s">
        <v>429</v>
      </c>
      <c r="G372" s="79"/>
      <c r="H372" s="79"/>
      <c r="I372" s="79"/>
      <c r="J372" s="81">
        <v>0</v>
      </c>
      <c r="K372" s="81">
        <v>0</v>
      </c>
      <c r="L372" s="81">
        <v>0</v>
      </c>
      <c r="M372" s="81">
        <v>0</v>
      </c>
      <c r="N372" s="81">
        <v>0</v>
      </c>
      <c r="O372" s="81">
        <v>0</v>
      </c>
      <c r="P372" s="81">
        <v>0</v>
      </c>
      <c r="Q372" s="81">
        <v>0</v>
      </c>
      <c r="R372" s="81">
        <v>0</v>
      </c>
      <c r="S372" s="81">
        <v>0</v>
      </c>
      <c r="T372" s="82">
        <v>0</v>
      </c>
    </row>
    <row r="373" spans="1:20" s="63" customFormat="1" hidden="1" x14ac:dyDescent="0.25">
      <c r="A373" s="64" t="s">
        <v>245</v>
      </c>
      <c r="B373" s="67"/>
      <c r="C373" s="102" t="s">
        <v>316</v>
      </c>
      <c r="D373" s="68"/>
      <c r="E373" s="110" t="s">
        <v>405</v>
      </c>
      <c r="F373" s="68"/>
      <c r="G373" s="110" t="s">
        <v>430</v>
      </c>
      <c r="H373" s="108" t="s">
        <v>431</v>
      </c>
      <c r="I373" s="68" t="s">
        <v>228</v>
      </c>
      <c r="J373" s="72">
        <v>19655.992999999999</v>
      </c>
      <c r="K373" s="72">
        <v>19208.951840000002</v>
      </c>
      <c r="L373" s="72">
        <v>19785.220399999998</v>
      </c>
      <c r="M373" s="72">
        <v>20378.777010000002</v>
      </c>
      <c r="N373" s="72">
        <v>20990.13884</v>
      </c>
      <c r="O373" s="72">
        <v>21619.841530000002</v>
      </c>
      <c r="P373" s="72">
        <v>22268.439170000001</v>
      </c>
      <c r="Q373" s="72">
        <v>22936.48588</v>
      </c>
      <c r="R373" s="72">
        <v>23624.572700000001</v>
      </c>
      <c r="S373" s="73">
        <v>24333.309150000001</v>
      </c>
      <c r="T373" s="73">
        <v>214801.72951999999</v>
      </c>
    </row>
    <row r="374" spans="1:20" s="63" customFormat="1" ht="18" customHeight="1" x14ac:dyDescent="0.25">
      <c r="A374" s="64" t="s">
        <v>246</v>
      </c>
      <c r="B374" s="67"/>
      <c r="C374" s="102"/>
      <c r="D374" s="68"/>
      <c r="E374" s="105"/>
      <c r="F374" s="68"/>
      <c r="G374" s="105"/>
      <c r="H374" s="108"/>
      <c r="I374" s="68" t="s">
        <v>228</v>
      </c>
      <c r="J374" s="72">
        <f t="shared" ref="J374:T374" si="56">SUMIF($I373:$I373,"Interest",J373:J373)+SUMIF($I373:$I373,"Depreciation",J373:J373)+SUMIF($I373:$I373,"Operating Costs",J373:J373)+SUMIF($I373:$I373,"Allocations",J373:J373)</f>
        <v>19655.992999999999</v>
      </c>
      <c r="K374" s="72">
        <f t="shared" si="56"/>
        <v>19208.951840000002</v>
      </c>
      <c r="L374" s="72">
        <f t="shared" si="56"/>
        <v>19785.220399999998</v>
      </c>
      <c r="M374" s="72">
        <f t="shared" si="56"/>
        <v>20378.777010000002</v>
      </c>
      <c r="N374" s="72">
        <f t="shared" si="56"/>
        <v>20990.13884</v>
      </c>
      <c r="O374" s="72">
        <f t="shared" si="56"/>
        <v>21619.841530000002</v>
      </c>
      <c r="P374" s="72">
        <f t="shared" si="56"/>
        <v>22268.439170000001</v>
      </c>
      <c r="Q374" s="72">
        <f t="shared" si="56"/>
        <v>22936.48588</v>
      </c>
      <c r="R374" s="72">
        <f t="shared" si="56"/>
        <v>23624.572700000001</v>
      </c>
      <c r="S374" s="72">
        <f t="shared" si="56"/>
        <v>24333.309150000001</v>
      </c>
      <c r="T374" s="73">
        <f t="shared" si="56"/>
        <v>214801.72951999999</v>
      </c>
    </row>
    <row r="375" spans="1:20" ht="5.25" customHeight="1" x14ac:dyDescent="0.2">
      <c r="A375" s="28" t="s">
        <v>248</v>
      </c>
      <c r="B375" s="74"/>
      <c r="C375" s="103"/>
      <c r="D375" s="75"/>
      <c r="E375" s="106"/>
      <c r="F375" s="75"/>
      <c r="G375" s="106"/>
      <c r="H375" s="109"/>
      <c r="I375" s="75"/>
      <c r="J375" s="76"/>
      <c r="K375" s="76"/>
      <c r="L375" s="76"/>
      <c r="M375" s="76"/>
      <c r="N375" s="76"/>
      <c r="O375" s="76"/>
      <c r="P375" s="76"/>
      <c r="Q375" s="76"/>
      <c r="R375" s="76"/>
      <c r="S375" s="77"/>
      <c r="T375" s="77"/>
    </row>
    <row r="376" spans="1:20" s="63" customFormat="1" ht="18" customHeight="1" thickBot="1" x14ac:dyDescent="0.25">
      <c r="A376" s="28" t="s">
        <v>249</v>
      </c>
      <c r="B376" s="78"/>
      <c r="C376" s="79"/>
      <c r="D376" s="79"/>
      <c r="E376" s="80"/>
      <c r="F376" s="78" t="s">
        <v>432</v>
      </c>
      <c r="G376" s="79"/>
      <c r="H376" s="79"/>
      <c r="I376" s="79"/>
      <c r="J376" s="81">
        <v>19655.992999999999</v>
      </c>
      <c r="K376" s="81">
        <v>19208.951840000002</v>
      </c>
      <c r="L376" s="81">
        <v>19785.220399999998</v>
      </c>
      <c r="M376" s="81">
        <v>20378.777010000002</v>
      </c>
      <c r="N376" s="81">
        <v>20990.13884</v>
      </c>
      <c r="O376" s="81">
        <v>21619.841530000002</v>
      </c>
      <c r="P376" s="81">
        <v>22268.439170000001</v>
      </c>
      <c r="Q376" s="81">
        <v>22936.48588</v>
      </c>
      <c r="R376" s="81">
        <v>23624.572700000001</v>
      </c>
      <c r="S376" s="81">
        <v>24333.309150000001</v>
      </c>
      <c r="T376" s="82">
        <v>214801.72951999999</v>
      </c>
    </row>
    <row r="377" spans="1:20" ht="6.95" customHeight="1" x14ac:dyDescent="0.2">
      <c r="A377" s="28" t="s">
        <v>248</v>
      </c>
      <c r="B377" s="83"/>
      <c r="C377" s="61"/>
      <c r="D377" s="83"/>
      <c r="E377" s="61"/>
      <c r="F377" s="61"/>
      <c r="G377" s="83"/>
      <c r="H377" s="83"/>
      <c r="I377" s="83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</row>
    <row r="378" spans="1:20" s="63" customFormat="1" ht="18" customHeight="1" thickBot="1" x14ac:dyDescent="0.25">
      <c r="A378" s="28" t="s">
        <v>241</v>
      </c>
      <c r="B378" s="78"/>
      <c r="C378" s="79"/>
      <c r="D378" s="78" t="s">
        <v>433</v>
      </c>
      <c r="E378" s="79"/>
      <c r="F378" s="79"/>
      <c r="G378" s="79"/>
      <c r="H378" s="79"/>
      <c r="I378" s="79"/>
      <c r="J378" s="81">
        <v>55393.870349999997</v>
      </c>
      <c r="K378" s="81">
        <v>58401.277699999999</v>
      </c>
      <c r="L378" s="81">
        <v>62147.353470000002</v>
      </c>
      <c r="M378" s="81">
        <v>65687.845440000005</v>
      </c>
      <c r="N378" s="81">
        <v>69156.504430000001</v>
      </c>
      <c r="O378" s="81">
        <v>71681.781270000007</v>
      </c>
      <c r="P378" s="81">
        <v>74607.948770000003</v>
      </c>
      <c r="Q378" s="81">
        <v>77740.582490000001</v>
      </c>
      <c r="R378" s="81">
        <v>79563.599849999999</v>
      </c>
      <c r="S378" s="81">
        <v>79035.12139</v>
      </c>
      <c r="T378" s="82">
        <v>693415.88515999995</v>
      </c>
    </row>
    <row r="379" spans="1:20" ht="8.25" customHeight="1" x14ac:dyDescent="0.2">
      <c r="A379" s="28" t="s">
        <v>242</v>
      </c>
      <c r="B379" s="83"/>
      <c r="C379" s="83"/>
      <c r="D379" s="83"/>
      <c r="E379" s="61"/>
      <c r="F379" s="61"/>
      <c r="G379" s="83"/>
      <c r="H379" s="83"/>
      <c r="I379" s="83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</row>
    <row r="380" spans="1:20" s="63" customFormat="1" ht="18" customHeight="1" x14ac:dyDescent="0.25">
      <c r="A380" s="64" t="s">
        <v>244</v>
      </c>
      <c r="B380" s="67"/>
      <c r="C380" s="101" t="s">
        <v>316</v>
      </c>
      <c r="D380" s="68"/>
      <c r="E380" s="104" t="s">
        <v>434</v>
      </c>
      <c r="F380" s="68"/>
      <c r="G380" s="104" t="s">
        <v>435</v>
      </c>
      <c r="H380" s="107" t="s">
        <v>436</v>
      </c>
      <c r="I380" s="69" t="s">
        <v>226</v>
      </c>
      <c r="J380" s="70">
        <v>-835</v>
      </c>
      <c r="K380" s="70">
        <v>-868.4</v>
      </c>
      <c r="L380" s="70">
        <v>-894.452</v>
      </c>
      <c r="M380" s="70">
        <v>-921.28556000000003</v>
      </c>
      <c r="N380" s="70">
        <v>-948.92406000000005</v>
      </c>
      <c r="O380" s="70">
        <v>-977.39171999999996</v>
      </c>
      <c r="P380" s="70">
        <v>-1006.71358</v>
      </c>
      <c r="Q380" s="70">
        <v>-1036.9146900000001</v>
      </c>
      <c r="R380" s="70">
        <v>-1068.02178</v>
      </c>
      <c r="S380" s="71">
        <v>-1100.0624</v>
      </c>
      <c r="T380" s="71">
        <v>-9657.1657899999991</v>
      </c>
    </row>
    <row r="381" spans="1:20" s="63" customFormat="1" hidden="1" x14ac:dyDescent="0.25">
      <c r="A381" s="64" t="s">
        <v>245</v>
      </c>
      <c r="B381" s="67"/>
      <c r="C381" s="102" t="s">
        <v>316</v>
      </c>
      <c r="D381" s="68"/>
      <c r="E381" s="110" t="s">
        <v>434</v>
      </c>
      <c r="F381" s="68"/>
      <c r="G381" s="110" t="s">
        <v>435</v>
      </c>
      <c r="H381" s="108" t="s">
        <v>436</v>
      </c>
      <c r="I381" s="68" t="s">
        <v>228</v>
      </c>
      <c r="J381" s="72">
        <v>1064.09376</v>
      </c>
      <c r="K381" s="72">
        <v>1105.9908</v>
      </c>
      <c r="L381" s="72">
        <v>1138.4997800000001</v>
      </c>
      <c r="M381" s="72">
        <v>1172.06474</v>
      </c>
      <c r="N381" s="72">
        <v>1206.76504</v>
      </c>
      <c r="O381" s="72">
        <v>1242.5912699999999</v>
      </c>
      <c r="P381" s="72">
        <v>1279.5323000000001</v>
      </c>
      <c r="Q381" s="72">
        <v>1317.62258</v>
      </c>
      <c r="R381" s="72">
        <v>1356.9492</v>
      </c>
      <c r="S381" s="73">
        <v>1397.5024699999999</v>
      </c>
      <c r="T381" s="73">
        <v>12281.611940000001</v>
      </c>
    </row>
    <row r="382" spans="1:20" s="63" customFormat="1" hidden="1" x14ac:dyDescent="0.25">
      <c r="A382" s="64" t="s">
        <v>245</v>
      </c>
      <c r="B382" s="67"/>
      <c r="C382" s="102" t="s">
        <v>316</v>
      </c>
      <c r="D382" s="68"/>
      <c r="E382" s="110" t="s">
        <v>434</v>
      </c>
      <c r="F382" s="68"/>
      <c r="G382" s="110" t="s">
        <v>435</v>
      </c>
      <c r="H382" s="108" t="s">
        <v>436</v>
      </c>
      <c r="I382" s="68" t="s">
        <v>229</v>
      </c>
      <c r="J382" s="72">
        <v>15.679690000000001</v>
      </c>
      <c r="K382" s="72">
        <v>14.811999999999999</v>
      </c>
      <c r="L382" s="72">
        <v>14.75029</v>
      </c>
      <c r="M382" s="72">
        <v>19.86103</v>
      </c>
      <c r="N382" s="72">
        <v>20.483229999999999</v>
      </c>
      <c r="O382" s="72">
        <v>21.08935</v>
      </c>
      <c r="P382" s="72">
        <v>21.70675</v>
      </c>
      <c r="Q382" s="72">
        <v>22.471599999999999</v>
      </c>
      <c r="R382" s="72">
        <v>23.257549999999998</v>
      </c>
      <c r="S382" s="73">
        <v>23.752579999999998</v>
      </c>
      <c r="T382" s="73">
        <v>197.86407</v>
      </c>
    </row>
    <row r="383" spans="1:20" s="63" customFormat="1" hidden="1" x14ac:dyDescent="0.25">
      <c r="A383" s="64" t="s">
        <v>245</v>
      </c>
      <c r="B383" s="67"/>
      <c r="C383" s="102" t="s">
        <v>316</v>
      </c>
      <c r="D383" s="68"/>
      <c r="E383" s="110" t="s">
        <v>434</v>
      </c>
      <c r="F383" s="68"/>
      <c r="G383" s="110" t="s">
        <v>435</v>
      </c>
      <c r="H383" s="108" t="s">
        <v>436</v>
      </c>
      <c r="I383" s="68" t="s">
        <v>230</v>
      </c>
      <c r="J383" s="72">
        <v>2525.17218</v>
      </c>
      <c r="K383" s="72">
        <v>3745.9874500000001</v>
      </c>
      <c r="L383" s="72">
        <v>4831.7288699999999</v>
      </c>
      <c r="M383" s="72">
        <v>5332.2060099999999</v>
      </c>
      <c r="N383" s="72">
        <v>6102.1311800000003</v>
      </c>
      <c r="O383" s="72">
        <v>6336.2041399999998</v>
      </c>
      <c r="P383" s="72">
        <v>5933.07492</v>
      </c>
      <c r="Q383" s="72">
        <v>5518.7591199999997</v>
      </c>
      <c r="R383" s="72">
        <v>5044.0476900000003</v>
      </c>
      <c r="S383" s="73">
        <v>4567.9822000000004</v>
      </c>
      <c r="T383" s="73">
        <v>49937.29376</v>
      </c>
    </row>
    <row r="384" spans="1:20" s="63" customFormat="1" hidden="1" x14ac:dyDescent="0.25">
      <c r="A384" s="64" t="s">
        <v>245</v>
      </c>
      <c r="B384" s="67"/>
      <c r="C384" s="102" t="s">
        <v>316</v>
      </c>
      <c r="D384" s="68"/>
      <c r="E384" s="110" t="s">
        <v>434</v>
      </c>
      <c r="F384" s="68"/>
      <c r="G384" s="110" t="s">
        <v>435</v>
      </c>
      <c r="H384" s="108" t="s">
        <v>436</v>
      </c>
      <c r="I384" s="68" t="s">
        <v>231</v>
      </c>
      <c r="J384" s="72">
        <v>14769.599980000001</v>
      </c>
      <c r="K384" s="72">
        <v>16118.23991</v>
      </c>
      <c r="L384" s="72">
        <v>17324.71516</v>
      </c>
      <c r="M384" s="72">
        <v>18652.380379999999</v>
      </c>
      <c r="N384" s="72">
        <v>20019.975320000001</v>
      </c>
      <c r="O384" s="72">
        <v>21480.024270000002</v>
      </c>
      <c r="P384" s="72">
        <v>23200.173589999999</v>
      </c>
      <c r="Q384" s="72">
        <v>25034.332109999999</v>
      </c>
      <c r="R384" s="72">
        <v>27015.663079999998</v>
      </c>
      <c r="S384" s="73">
        <v>29430.910660000001</v>
      </c>
      <c r="T384" s="73">
        <v>213046.01446000001</v>
      </c>
    </row>
    <row r="385" spans="1:20" s="63" customFormat="1" ht="18" customHeight="1" x14ac:dyDescent="0.25">
      <c r="A385" s="64" t="s">
        <v>242</v>
      </c>
      <c r="B385" s="67"/>
      <c r="C385" s="102"/>
      <c r="D385" s="68"/>
      <c r="E385" s="105"/>
      <c r="F385" s="68"/>
      <c r="G385" s="105"/>
      <c r="H385" s="108"/>
      <c r="I385" s="68" t="s">
        <v>228</v>
      </c>
      <c r="J385" s="72">
        <f t="shared" ref="J385:T385" si="57">SUMIF($I380:$I384,"Interest",J380:J384)+SUMIF($I380:$I384,"Depreciation",J380:J384)+SUMIF($I380:$I384,"Operating Costs",J380:J384)+SUMIF($I380:$I384,"Allocations",J380:J384)</f>
        <v>18374.545610000001</v>
      </c>
      <c r="K385" s="72">
        <f t="shared" si="57"/>
        <v>20985.030160000002</v>
      </c>
      <c r="L385" s="72">
        <f t="shared" si="57"/>
        <v>23309.694099999997</v>
      </c>
      <c r="M385" s="72">
        <f t="shared" si="57"/>
        <v>25176.512159999998</v>
      </c>
      <c r="N385" s="72">
        <f t="shared" si="57"/>
        <v>27349.354770000002</v>
      </c>
      <c r="O385" s="72">
        <f t="shared" si="57"/>
        <v>29079.909030000003</v>
      </c>
      <c r="P385" s="72">
        <f t="shared" si="57"/>
        <v>30434.487559999998</v>
      </c>
      <c r="Q385" s="72">
        <f t="shared" si="57"/>
        <v>31893.185409999998</v>
      </c>
      <c r="R385" s="72">
        <f t="shared" si="57"/>
        <v>33439.917520000003</v>
      </c>
      <c r="S385" s="72">
        <f t="shared" si="57"/>
        <v>35420.14791</v>
      </c>
      <c r="T385" s="73">
        <f t="shared" si="57"/>
        <v>275462.78422999999</v>
      </c>
    </row>
    <row r="386" spans="1:20" ht="5.25" customHeight="1" x14ac:dyDescent="0.2">
      <c r="A386" s="28" t="s">
        <v>242</v>
      </c>
      <c r="B386" s="74"/>
      <c r="C386" s="103"/>
      <c r="D386" s="75"/>
      <c r="E386" s="106"/>
      <c r="F386" s="75"/>
      <c r="G386" s="106"/>
      <c r="H386" s="109"/>
      <c r="I386" s="75"/>
      <c r="J386" s="76"/>
      <c r="K386" s="76"/>
      <c r="L386" s="76"/>
      <c r="M386" s="76"/>
      <c r="N386" s="76"/>
      <c r="O386" s="76"/>
      <c r="P386" s="76"/>
      <c r="Q386" s="76"/>
      <c r="R386" s="76"/>
      <c r="S386" s="77"/>
      <c r="T386" s="77"/>
    </row>
    <row r="387" spans="1:20" s="63" customFormat="1" ht="18" customHeight="1" thickBot="1" x14ac:dyDescent="0.3">
      <c r="A387" s="64" t="s">
        <v>246</v>
      </c>
      <c r="B387" s="78"/>
      <c r="C387" s="79"/>
      <c r="D387" s="79"/>
      <c r="E387" s="80"/>
      <c r="F387" s="78" t="s">
        <v>437</v>
      </c>
      <c r="G387" s="79"/>
      <c r="H387" s="79"/>
      <c r="I387" s="79"/>
      <c r="J387" s="81">
        <v>17539.545610000001</v>
      </c>
      <c r="K387" s="81">
        <v>20116.630160000001</v>
      </c>
      <c r="L387" s="81">
        <v>22415.242099999999</v>
      </c>
      <c r="M387" s="81">
        <v>24255.226600000002</v>
      </c>
      <c r="N387" s="81">
        <v>26400.430710000001</v>
      </c>
      <c r="O387" s="81">
        <v>28102.517309999999</v>
      </c>
      <c r="P387" s="81">
        <v>29427.773980000002</v>
      </c>
      <c r="Q387" s="81">
        <v>30856.27072</v>
      </c>
      <c r="R387" s="81">
        <v>32371.89574</v>
      </c>
      <c r="S387" s="81">
        <v>34320.085509999997</v>
      </c>
      <c r="T387" s="82">
        <v>265805.61843999999</v>
      </c>
    </row>
    <row r="388" spans="1:20" s="63" customFormat="1" hidden="1" x14ac:dyDescent="0.25">
      <c r="A388" s="64" t="s">
        <v>245</v>
      </c>
      <c r="B388" s="67"/>
      <c r="C388" s="102" t="s">
        <v>316</v>
      </c>
      <c r="D388" s="68"/>
      <c r="E388" s="110" t="s">
        <v>434</v>
      </c>
      <c r="F388" s="68"/>
      <c r="G388" s="110" t="s">
        <v>438</v>
      </c>
      <c r="H388" s="108" t="s">
        <v>439</v>
      </c>
      <c r="I388" s="68" t="s">
        <v>228</v>
      </c>
      <c r="J388" s="72">
        <v>0</v>
      </c>
      <c r="K388" s="72">
        <v>0</v>
      </c>
      <c r="L388" s="72">
        <v>0</v>
      </c>
      <c r="M388" s="72">
        <v>0</v>
      </c>
      <c r="N388" s="72">
        <v>0</v>
      </c>
      <c r="O388" s="72">
        <v>0</v>
      </c>
      <c r="P388" s="72">
        <v>0</v>
      </c>
      <c r="Q388" s="72">
        <v>0</v>
      </c>
      <c r="R388" s="72">
        <v>0</v>
      </c>
      <c r="S388" s="73">
        <v>0</v>
      </c>
      <c r="T388" s="73">
        <v>0</v>
      </c>
    </row>
    <row r="389" spans="1:20" s="63" customFormat="1" hidden="1" x14ac:dyDescent="0.25">
      <c r="A389" s="64" t="s">
        <v>245</v>
      </c>
      <c r="B389" s="67"/>
      <c r="C389" s="102" t="s">
        <v>316</v>
      </c>
      <c r="D389" s="68"/>
      <c r="E389" s="110" t="s">
        <v>434</v>
      </c>
      <c r="F389" s="68"/>
      <c r="G389" s="110" t="s">
        <v>438</v>
      </c>
      <c r="H389" s="108" t="s">
        <v>439</v>
      </c>
      <c r="I389" s="68" t="s">
        <v>229</v>
      </c>
      <c r="J389" s="72">
        <v>0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  <c r="P389" s="72">
        <v>0</v>
      </c>
      <c r="Q389" s="72">
        <v>0</v>
      </c>
      <c r="R389" s="72">
        <v>0</v>
      </c>
      <c r="S389" s="73">
        <v>0</v>
      </c>
      <c r="T389" s="73">
        <v>0</v>
      </c>
    </row>
    <row r="390" spans="1:20" s="63" customFormat="1" ht="18" customHeight="1" x14ac:dyDescent="0.2">
      <c r="A390" s="28" t="s">
        <v>247</v>
      </c>
      <c r="B390" s="67"/>
      <c r="C390" s="102"/>
      <c r="D390" s="68"/>
      <c r="E390" s="105"/>
      <c r="F390" s="68"/>
      <c r="G390" s="105"/>
      <c r="H390" s="108"/>
      <c r="I390" s="68" t="s">
        <v>228</v>
      </c>
      <c r="J390" s="72">
        <f t="shared" ref="J390:T390" si="58">SUMIF($I388:$I389,"Interest",J388:J389)+SUMIF($I388:$I389,"Depreciation",J388:J389)+SUMIF($I388:$I389,"Operating Costs",J388:J389)+SUMIF($I388:$I389,"Allocations",J388:J389)</f>
        <v>0</v>
      </c>
      <c r="K390" s="72">
        <f t="shared" si="58"/>
        <v>0</v>
      </c>
      <c r="L390" s="72">
        <f t="shared" si="58"/>
        <v>0</v>
      </c>
      <c r="M390" s="72">
        <f t="shared" si="58"/>
        <v>0</v>
      </c>
      <c r="N390" s="72">
        <f t="shared" si="58"/>
        <v>0</v>
      </c>
      <c r="O390" s="72">
        <f t="shared" si="58"/>
        <v>0</v>
      </c>
      <c r="P390" s="72">
        <f t="shared" si="58"/>
        <v>0</v>
      </c>
      <c r="Q390" s="72">
        <f t="shared" si="58"/>
        <v>0</v>
      </c>
      <c r="R390" s="72">
        <f t="shared" si="58"/>
        <v>0</v>
      </c>
      <c r="S390" s="72">
        <f t="shared" si="58"/>
        <v>0</v>
      </c>
      <c r="T390" s="73">
        <f t="shared" si="58"/>
        <v>0</v>
      </c>
    </row>
    <row r="391" spans="1:20" ht="5.25" customHeight="1" x14ac:dyDescent="0.2">
      <c r="A391" s="28" t="s">
        <v>243</v>
      </c>
      <c r="B391" s="74"/>
      <c r="C391" s="103"/>
      <c r="D391" s="75"/>
      <c r="E391" s="106"/>
      <c r="F391" s="75"/>
      <c r="G391" s="106"/>
      <c r="H391" s="109"/>
      <c r="I391" s="75"/>
      <c r="J391" s="76"/>
      <c r="K391" s="76"/>
      <c r="L391" s="76"/>
      <c r="M391" s="76"/>
      <c r="N391" s="76"/>
      <c r="O391" s="76"/>
      <c r="P391" s="76"/>
      <c r="Q391" s="76"/>
      <c r="R391" s="76"/>
      <c r="S391" s="77"/>
      <c r="T391" s="77"/>
    </row>
    <row r="392" spans="1:20" s="63" customFormat="1" ht="18" customHeight="1" thickBot="1" x14ac:dyDescent="0.3">
      <c r="A392" s="64" t="s">
        <v>244</v>
      </c>
      <c r="B392" s="78"/>
      <c r="C392" s="79"/>
      <c r="D392" s="79"/>
      <c r="E392" s="80"/>
      <c r="F392" s="78" t="s">
        <v>440</v>
      </c>
      <c r="G392" s="79"/>
      <c r="H392" s="79"/>
      <c r="I392" s="79"/>
      <c r="J392" s="81">
        <v>0</v>
      </c>
      <c r="K392" s="81">
        <v>0</v>
      </c>
      <c r="L392" s="81">
        <v>0</v>
      </c>
      <c r="M392" s="81">
        <v>0</v>
      </c>
      <c r="N392" s="81">
        <v>0</v>
      </c>
      <c r="O392" s="81">
        <v>0</v>
      </c>
      <c r="P392" s="81">
        <v>0</v>
      </c>
      <c r="Q392" s="81">
        <v>0</v>
      </c>
      <c r="R392" s="81">
        <v>0</v>
      </c>
      <c r="S392" s="81">
        <v>0</v>
      </c>
      <c r="T392" s="82">
        <v>0</v>
      </c>
    </row>
    <row r="393" spans="1:20" s="63" customFormat="1" hidden="1" x14ac:dyDescent="0.25">
      <c r="A393" s="64" t="s">
        <v>242</v>
      </c>
      <c r="B393" s="67"/>
      <c r="C393" s="102" t="s">
        <v>316</v>
      </c>
      <c r="D393" s="68"/>
      <c r="E393" s="110" t="s">
        <v>434</v>
      </c>
      <c r="F393" s="68"/>
      <c r="G393" s="110" t="s">
        <v>441</v>
      </c>
      <c r="H393" s="108" t="s">
        <v>442</v>
      </c>
      <c r="I393" s="68" t="s">
        <v>228</v>
      </c>
      <c r="J393" s="72">
        <v>5022.0860000000002</v>
      </c>
      <c r="K393" s="72">
        <v>5244.4053400000003</v>
      </c>
      <c r="L393" s="72">
        <v>5661.2516800000003</v>
      </c>
      <c r="M393" s="72">
        <v>5820.7394800000002</v>
      </c>
      <c r="N393" s="72">
        <v>5935.98657</v>
      </c>
      <c r="O393" s="72">
        <v>6113.3465200000001</v>
      </c>
      <c r="P393" s="72">
        <v>6296.1040999999996</v>
      </c>
      <c r="Q393" s="72">
        <v>6484.42094</v>
      </c>
      <c r="R393" s="72">
        <v>6678.5652499999997</v>
      </c>
      <c r="S393" s="73">
        <v>6906.1628099999998</v>
      </c>
      <c r="T393" s="73">
        <v>60163.06869</v>
      </c>
    </row>
    <row r="394" spans="1:20" s="63" customFormat="1" hidden="1" x14ac:dyDescent="0.2">
      <c r="A394" s="28" t="s">
        <v>242</v>
      </c>
      <c r="B394" s="67"/>
      <c r="C394" s="102" t="s">
        <v>316</v>
      </c>
      <c r="D394" s="68"/>
      <c r="E394" s="110" t="s">
        <v>434</v>
      </c>
      <c r="F394" s="68"/>
      <c r="G394" s="110" t="s">
        <v>441</v>
      </c>
      <c r="H394" s="108" t="s">
        <v>442</v>
      </c>
      <c r="I394" s="68" t="s">
        <v>229</v>
      </c>
      <c r="J394" s="72">
        <v>384.59528</v>
      </c>
      <c r="K394" s="72">
        <v>369.79689999999999</v>
      </c>
      <c r="L394" s="72">
        <v>390.23435000000001</v>
      </c>
      <c r="M394" s="72">
        <v>530.88351999999998</v>
      </c>
      <c r="N394" s="72">
        <v>547.41012999999998</v>
      </c>
      <c r="O394" s="72">
        <v>567.70563000000004</v>
      </c>
      <c r="P394" s="72">
        <v>588.04105000000004</v>
      </c>
      <c r="Q394" s="72">
        <v>612.07665999999995</v>
      </c>
      <c r="R394" s="72">
        <v>635.78083000000004</v>
      </c>
      <c r="S394" s="73">
        <v>653.54103999999995</v>
      </c>
      <c r="T394" s="73">
        <v>5280.0653899999998</v>
      </c>
    </row>
    <row r="395" spans="1:20" s="63" customFormat="1" ht="18" customHeight="1" x14ac:dyDescent="0.25">
      <c r="A395" s="64" t="s">
        <v>245</v>
      </c>
      <c r="B395" s="67"/>
      <c r="C395" s="102"/>
      <c r="D395" s="68"/>
      <c r="E395" s="105"/>
      <c r="F395" s="68"/>
      <c r="G395" s="105"/>
      <c r="H395" s="108"/>
      <c r="I395" s="68" t="s">
        <v>228</v>
      </c>
      <c r="J395" s="72">
        <f t="shared" ref="J395:T395" si="59">SUMIF($I393:$I394,"Interest",J393:J394)+SUMIF($I393:$I394,"Depreciation",J393:J394)+SUMIF($I393:$I394,"Operating Costs",J393:J394)+SUMIF($I393:$I394,"Allocations",J393:J394)</f>
        <v>5406.6812800000007</v>
      </c>
      <c r="K395" s="72">
        <f t="shared" si="59"/>
        <v>5614.2022400000005</v>
      </c>
      <c r="L395" s="72">
        <f t="shared" si="59"/>
        <v>6051.48603</v>
      </c>
      <c r="M395" s="72">
        <f t="shared" si="59"/>
        <v>6351.6230000000005</v>
      </c>
      <c r="N395" s="72">
        <f t="shared" si="59"/>
        <v>6483.3967000000002</v>
      </c>
      <c r="O395" s="72">
        <f t="shared" si="59"/>
        <v>6681.0521500000004</v>
      </c>
      <c r="P395" s="72">
        <f t="shared" si="59"/>
        <v>6884.1451499999994</v>
      </c>
      <c r="Q395" s="72">
        <f t="shared" si="59"/>
        <v>7096.4975999999997</v>
      </c>
      <c r="R395" s="72">
        <f t="shared" si="59"/>
        <v>7314.3460799999993</v>
      </c>
      <c r="S395" s="72">
        <f t="shared" si="59"/>
        <v>7559.7038499999999</v>
      </c>
      <c r="T395" s="73">
        <f t="shared" si="59"/>
        <v>65443.134080000003</v>
      </c>
    </row>
    <row r="396" spans="1:20" ht="5.25" customHeight="1" x14ac:dyDescent="0.2">
      <c r="A396" s="64" t="s">
        <v>245</v>
      </c>
      <c r="B396" s="74"/>
      <c r="C396" s="103"/>
      <c r="D396" s="75"/>
      <c r="E396" s="106"/>
      <c r="F396" s="75"/>
      <c r="G396" s="106"/>
      <c r="H396" s="109"/>
      <c r="I396" s="75"/>
      <c r="J396" s="76"/>
      <c r="K396" s="76"/>
      <c r="L396" s="76"/>
      <c r="M396" s="76"/>
      <c r="N396" s="76"/>
      <c r="O396" s="76"/>
      <c r="P396" s="76"/>
      <c r="Q396" s="76"/>
      <c r="R396" s="76"/>
      <c r="S396" s="77"/>
      <c r="T396" s="77"/>
    </row>
    <row r="397" spans="1:20" s="63" customFormat="1" ht="18" customHeight="1" thickBot="1" x14ac:dyDescent="0.3">
      <c r="A397" s="64" t="s">
        <v>245</v>
      </c>
      <c r="B397" s="78"/>
      <c r="C397" s="79"/>
      <c r="D397" s="79"/>
      <c r="E397" s="80"/>
      <c r="F397" s="78" t="s">
        <v>443</v>
      </c>
      <c r="G397" s="79"/>
      <c r="H397" s="79"/>
      <c r="I397" s="79"/>
      <c r="J397" s="81">
        <v>5406.6812799999998</v>
      </c>
      <c r="K397" s="81">
        <v>5614.2022399999996</v>
      </c>
      <c r="L397" s="81">
        <v>6051.48603</v>
      </c>
      <c r="M397" s="81">
        <v>6351.6229999999996</v>
      </c>
      <c r="N397" s="81">
        <v>6483.3967000000002</v>
      </c>
      <c r="O397" s="81">
        <v>6681.0521500000004</v>
      </c>
      <c r="P397" s="81">
        <v>6884.1451500000003</v>
      </c>
      <c r="Q397" s="81">
        <v>7096.4975999999997</v>
      </c>
      <c r="R397" s="81">
        <v>7314.3460800000003</v>
      </c>
      <c r="S397" s="81">
        <v>7559.7038499999999</v>
      </c>
      <c r="T397" s="82">
        <v>65443.134080000003</v>
      </c>
    </row>
    <row r="398" spans="1:20" s="63" customFormat="1" hidden="1" x14ac:dyDescent="0.2">
      <c r="A398" s="28" t="s">
        <v>247</v>
      </c>
      <c r="B398" s="67"/>
      <c r="C398" s="102" t="s">
        <v>316</v>
      </c>
      <c r="D398" s="68"/>
      <c r="E398" s="110" t="s">
        <v>434</v>
      </c>
      <c r="F398" s="68"/>
      <c r="G398" s="110" t="s">
        <v>444</v>
      </c>
      <c r="H398" s="108" t="s">
        <v>445</v>
      </c>
      <c r="I398" s="68" t="s">
        <v>228</v>
      </c>
      <c r="J398" s="72">
        <v>0</v>
      </c>
      <c r="K398" s="72">
        <v>0</v>
      </c>
      <c r="L398" s="72">
        <v>0</v>
      </c>
      <c r="M398" s="72">
        <v>0</v>
      </c>
      <c r="N398" s="72">
        <v>0</v>
      </c>
      <c r="O398" s="72">
        <v>0</v>
      </c>
      <c r="P398" s="72">
        <v>0</v>
      </c>
      <c r="Q398" s="72">
        <v>0</v>
      </c>
      <c r="R398" s="72">
        <v>0</v>
      </c>
      <c r="S398" s="73">
        <v>0</v>
      </c>
      <c r="T398" s="73">
        <v>0</v>
      </c>
    </row>
    <row r="399" spans="1:20" s="63" customFormat="1" hidden="1" x14ac:dyDescent="0.2">
      <c r="A399" s="28" t="s">
        <v>243</v>
      </c>
      <c r="B399" s="67"/>
      <c r="C399" s="102" t="s">
        <v>316</v>
      </c>
      <c r="D399" s="68"/>
      <c r="E399" s="110" t="s">
        <v>434</v>
      </c>
      <c r="F399" s="68"/>
      <c r="G399" s="110" t="s">
        <v>444</v>
      </c>
      <c r="H399" s="108" t="s">
        <v>445</v>
      </c>
      <c r="I399" s="68" t="s">
        <v>229</v>
      </c>
      <c r="J399" s="72">
        <v>0</v>
      </c>
      <c r="K399" s="72">
        <v>0</v>
      </c>
      <c r="L399" s="72">
        <v>0</v>
      </c>
      <c r="M399" s="72">
        <v>0</v>
      </c>
      <c r="N399" s="72">
        <v>0</v>
      </c>
      <c r="O399" s="72">
        <v>0</v>
      </c>
      <c r="P399" s="72">
        <v>0</v>
      </c>
      <c r="Q399" s="72">
        <v>0</v>
      </c>
      <c r="R399" s="72">
        <v>0</v>
      </c>
      <c r="S399" s="73">
        <v>0</v>
      </c>
      <c r="T399" s="73">
        <v>0</v>
      </c>
    </row>
    <row r="400" spans="1:20" s="63" customFormat="1" ht="18" customHeight="1" x14ac:dyDescent="0.25">
      <c r="A400" s="64" t="s">
        <v>245</v>
      </c>
      <c r="B400" s="67"/>
      <c r="C400" s="102"/>
      <c r="D400" s="68"/>
      <c r="E400" s="105"/>
      <c r="F400" s="68"/>
      <c r="G400" s="105"/>
      <c r="H400" s="108"/>
      <c r="I400" s="68" t="s">
        <v>228</v>
      </c>
      <c r="J400" s="72">
        <f t="shared" ref="J400:T400" si="60">SUMIF($I398:$I399,"Interest",J398:J399)+SUMIF($I398:$I399,"Depreciation",J398:J399)+SUMIF($I398:$I399,"Operating Costs",J398:J399)+SUMIF($I398:$I399,"Allocations",J398:J399)</f>
        <v>0</v>
      </c>
      <c r="K400" s="72">
        <f t="shared" si="60"/>
        <v>0</v>
      </c>
      <c r="L400" s="72">
        <f t="shared" si="60"/>
        <v>0</v>
      </c>
      <c r="M400" s="72">
        <f t="shared" si="60"/>
        <v>0</v>
      </c>
      <c r="N400" s="72">
        <f t="shared" si="60"/>
        <v>0</v>
      </c>
      <c r="O400" s="72">
        <f t="shared" si="60"/>
        <v>0</v>
      </c>
      <c r="P400" s="72">
        <f t="shared" si="60"/>
        <v>0</v>
      </c>
      <c r="Q400" s="72">
        <f t="shared" si="60"/>
        <v>0</v>
      </c>
      <c r="R400" s="72">
        <f t="shared" si="60"/>
        <v>0</v>
      </c>
      <c r="S400" s="72">
        <f t="shared" si="60"/>
        <v>0</v>
      </c>
      <c r="T400" s="73">
        <f t="shared" si="60"/>
        <v>0</v>
      </c>
    </row>
    <row r="401" spans="1:20" ht="5.25" customHeight="1" x14ac:dyDescent="0.2">
      <c r="A401" s="64" t="s">
        <v>242</v>
      </c>
      <c r="B401" s="74"/>
      <c r="C401" s="103"/>
      <c r="D401" s="75"/>
      <c r="E401" s="106"/>
      <c r="F401" s="75"/>
      <c r="G401" s="106"/>
      <c r="H401" s="109"/>
      <c r="I401" s="75"/>
      <c r="J401" s="76"/>
      <c r="K401" s="76"/>
      <c r="L401" s="76"/>
      <c r="M401" s="76"/>
      <c r="N401" s="76"/>
      <c r="O401" s="76"/>
      <c r="P401" s="76"/>
      <c r="Q401" s="76"/>
      <c r="R401" s="76"/>
      <c r="S401" s="77"/>
      <c r="T401" s="77"/>
    </row>
    <row r="402" spans="1:20" s="63" customFormat="1" ht="18" customHeight="1" thickBot="1" x14ac:dyDescent="0.25">
      <c r="A402" s="28" t="s">
        <v>242</v>
      </c>
      <c r="B402" s="78"/>
      <c r="C402" s="79"/>
      <c r="D402" s="79"/>
      <c r="E402" s="80"/>
      <c r="F402" s="78" t="s">
        <v>446</v>
      </c>
      <c r="G402" s="79"/>
      <c r="H402" s="79"/>
      <c r="I402" s="79"/>
      <c r="J402" s="81">
        <v>0</v>
      </c>
      <c r="K402" s="81">
        <v>0</v>
      </c>
      <c r="L402" s="81">
        <v>0</v>
      </c>
      <c r="M402" s="81">
        <v>0</v>
      </c>
      <c r="N402" s="81">
        <v>0</v>
      </c>
      <c r="O402" s="81">
        <v>0</v>
      </c>
      <c r="P402" s="81">
        <v>0</v>
      </c>
      <c r="Q402" s="81">
        <v>0</v>
      </c>
      <c r="R402" s="81">
        <v>0</v>
      </c>
      <c r="S402" s="81">
        <v>0</v>
      </c>
      <c r="T402" s="82">
        <v>0</v>
      </c>
    </row>
    <row r="403" spans="1:20" s="63" customFormat="1" hidden="1" x14ac:dyDescent="0.25">
      <c r="A403" s="64" t="s">
        <v>245</v>
      </c>
      <c r="B403" s="67"/>
      <c r="C403" s="102" t="s">
        <v>316</v>
      </c>
      <c r="D403" s="68"/>
      <c r="E403" s="110" t="s">
        <v>434</v>
      </c>
      <c r="F403" s="68"/>
      <c r="G403" s="110" t="s">
        <v>447</v>
      </c>
      <c r="H403" s="108" t="s">
        <v>448</v>
      </c>
      <c r="I403" s="68" t="s">
        <v>228</v>
      </c>
      <c r="J403" s="72">
        <v>823.45</v>
      </c>
      <c r="K403" s="72">
        <v>860.55688999999995</v>
      </c>
      <c r="L403" s="72">
        <v>934.09648000000004</v>
      </c>
      <c r="M403" s="72">
        <v>960.43106</v>
      </c>
      <c r="N403" s="72">
        <v>978.53965000000005</v>
      </c>
      <c r="O403" s="72">
        <v>1007.8954199999999</v>
      </c>
      <c r="P403" s="72">
        <v>1038.13202</v>
      </c>
      <c r="Q403" s="72">
        <v>1069.2753</v>
      </c>
      <c r="R403" s="72">
        <v>1101.3528100000001</v>
      </c>
      <c r="S403" s="73">
        <v>1139.43229</v>
      </c>
      <c r="T403" s="73">
        <v>9913.1619200000005</v>
      </c>
    </row>
    <row r="404" spans="1:20" s="63" customFormat="1" hidden="1" x14ac:dyDescent="0.25">
      <c r="A404" s="64" t="s">
        <v>245</v>
      </c>
      <c r="B404" s="67"/>
      <c r="C404" s="102" t="s">
        <v>316</v>
      </c>
      <c r="D404" s="68"/>
      <c r="E404" s="110" t="s">
        <v>434</v>
      </c>
      <c r="F404" s="68"/>
      <c r="G404" s="110" t="s">
        <v>447</v>
      </c>
      <c r="H404" s="108" t="s">
        <v>448</v>
      </c>
      <c r="I404" s="68" t="s">
        <v>229</v>
      </c>
      <c r="J404" s="72">
        <v>59.176250000000003</v>
      </c>
      <c r="K404" s="72">
        <v>57.011189999999999</v>
      </c>
      <c r="L404" s="72">
        <v>60.714599999999997</v>
      </c>
      <c r="M404" s="72">
        <v>82.650949999999995</v>
      </c>
      <c r="N404" s="72">
        <v>85.144459999999995</v>
      </c>
      <c r="O404" s="72">
        <v>88.350129999999993</v>
      </c>
      <c r="P404" s="72">
        <v>91.558880000000002</v>
      </c>
      <c r="Q404" s="72">
        <v>95.340289999999996</v>
      </c>
      <c r="R404" s="72">
        <v>99.059470000000005</v>
      </c>
      <c r="S404" s="73">
        <v>101.91419</v>
      </c>
      <c r="T404" s="73">
        <v>820.92040999999995</v>
      </c>
    </row>
    <row r="405" spans="1:20" s="63" customFormat="1" ht="18" customHeight="1" x14ac:dyDescent="0.25">
      <c r="A405" s="64" t="s">
        <v>246</v>
      </c>
      <c r="B405" s="67"/>
      <c r="C405" s="102"/>
      <c r="D405" s="68"/>
      <c r="E405" s="105"/>
      <c r="F405" s="68"/>
      <c r="G405" s="105"/>
      <c r="H405" s="108"/>
      <c r="I405" s="68" t="s">
        <v>228</v>
      </c>
      <c r="J405" s="72">
        <f t="shared" ref="J405:T405" si="61">SUMIF($I403:$I404,"Interest",J403:J404)+SUMIF($I403:$I404,"Depreciation",J403:J404)+SUMIF($I403:$I404,"Operating Costs",J403:J404)+SUMIF($I403:$I404,"Allocations",J403:J404)</f>
        <v>882.62625000000003</v>
      </c>
      <c r="K405" s="72">
        <f t="shared" si="61"/>
        <v>917.56808000000001</v>
      </c>
      <c r="L405" s="72">
        <f t="shared" si="61"/>
        <v>994.81108000000006</v>
      </c>
      <c r="M405" s="72">
        <f t="shared" si="61"/>
        <v>1043.0820100000001</v>
      </c>
      <c r="N405" s="72">
        <f t="shared" si="61"/>
        <v>1063.6841100000001</v>
      </c>
      <c r="O405" s="72">
        <f t="shared" si="61"/>
        <v>1096.2455499999999</v>
      </c>
      <c r="P405" s="72">
        <f t="shared" si="61"/>
        <v>1129.6909000000001</v>
      </c>
      <c r="Q405" s="72">
        <f t="shared" si="61"/>
        <v>1164.6155900000001</v>
      </c>
      <c r="R405" s="72">
        <f t="shared" si="61"/>
        <v>1200.41228</v>
      </c>
      <c r="S405" s="72">
        <f t="shared" si="61"/>
        <v>1241.3464799999999</v>
      </c>
      <c r="T405" s="73">
        <f t="shared" si="61"/>
        <v>10734.082330000001</v>
      </c>
    </row>
    <row r="406" spans="1:20" ht="5.25" customHeight="1" x14ac:dyDescent="0.2">
      <c r="A406" s="28" t="s">
        <v>247</v>
      </c>
      <c r="B406" s="74"/>
      <c r="C406" s="103"/>
      <c r="D406" s="75"/>
      <c r="E406" s="106"/>
      <c r="F406" s="75"/>
      <c r="G406" s="106"/>
      <c r="H406" s="109"/>
      <c r="I406" s="75"/>
      <c r="J406" s="76"/>
      <c r="K406" s="76"/>
      <c r="L406" s="76"/>
      <c r="M406" s="76"/>
      <c r="N406" s="76"/>
      <c r="O406" s="76"/>
      <c r="P406" s="76"/>
      <c r="Q406" s="76"/>
      <c r="R406" s="76"/>
      <c r="S406" s="77"/>
      <c r="T406" s="77"/>
    </row>
    <row r="407" spans="1:20" s="63" customFormat="1" ht="18" customHeight="1" thickBot="1" x14ac:dyDescent="0.25">
      <c r="A407" s="28" t="s">
        <v>243</v>
      </c>
      <c r="B407" s="78"/>
      <c r="C407" s="79"/>
      <c r="D407" s="79"/>
      <c r="E407" s="80"/>
      <c r="F407" s="78" t="s">
        <v>449</v>
      </c>
      <c r="G407" s="79"/>
      <c r="H407" s="79"/>
      <c r="I407" s="79"/>
      <c r="J407" s="81">
        <v>882.62625000000003</v>
      </c>
      <c r="K407" s="81">
        <v>917.56808000000001</v>
      </c>
      <c r="L407" s="81">
        <v>994.81107999999995</v>
      </c>
      <c r="M407" s="81">
        <v>1043.0820100000001</v>
      </c>
      <c r="N407" s="81">
        <v>1063.6841099999999</v>
      </c>
      <c r="O407" s="81">
        <v>1096.2455500000001</v>
      </c>
      <c r="P407" s="81">
        <v>1129.6909000000001</v>
      </c>
      <c r="Q407" s="81">
        <v>1164.6155900000001</v>
      </c>
      <c r="R407" s="81">
        <v>1200.41228</v>
      </c>
      <c r="S407" s="81">
        <v>1241.3464799999999</v>
      </c>
      <c r="T407" s="82">
        <v>10734.082329999999</v>
      </c>
    </row>
    <row r="408" spans="1:20" s="63" customFormat="1" hidden="1" x14ac:dyDescent="0.25">
      <c r="A408" s="64" t="s">
        <v>245</v>
      </c>
      <c r="B408" s="67"/>
      <c r="C408" s="102" t="s">
        <v>316</v>
      </c>
      <c r="D408" s="68"/>
      <c r="E408" s="110" t="s">
        <v>434</v>
      </c>
      <c r="F408" s="68"/>
      <c r="G408" s="110" t="s">
        <v>450</v>
      </c>
      <c r="H408" s="108" t="s">
        <v>451</v>
      </c>
      <c r="I408" s="68" t="s">
        <v>228</v>
      </c>
      <c r="J408" s="72">
        <v>1098.941</v>
      </c>
      <c r="K408" s="72">
        <v>1148.4571900000001</v>
      </c>
      <c r="L408" s="72">
        <v>1246.59953</v>
      </c>
      <c r="M408" s="72">
        <v>1281.7443900000001</v>
      </c>
      <c r="N408" s="72">
        <v>1305.91122</v>
      </c>
      <c r="O408" s="72">
        <v>1345.08799</v>
      </c>
      <c r="P408" s="72">
        <v>1385.44028</v>
      </c>
      <c r="Q408" s="72">
        <v>1427.0025800000001</v>
      </c>
      <c r="R408" s="72">
        <v>1469.8116600000001</v>
      </c>
      <c r="S408" s="73">
        <v>1520.63067</v>
      </c>
      <c r="T408" s="73">
        <v>13229.62651</v>
      </c>
    </row>
    <row r="409" spans="1:20" s="63" customFormat="1" hidden="1" x14ac:dyDescent="0.25">
      <c r="A409" s="64" t="s">
        <v>242</v>
      </c>
      <c r="B409" s="67"/>
      <c r="C409" s="102" t="s">
        <v>316</v>
      </c>
      <c r="D409" s="68"/>
      <c r="E409" s="110" t="s">
        <v>434</v>
      </c>
      <c r="F409" s="68"/>
      <c r="G409" s="110" t="s">
        <v>450</v>
      </c>
      <c r="H409" s="108" t="s">
        <v>451</v>
      </c>
      <c r="I409" s="68" t="s">
        <v>229</v>
      </c>
      <c r="J409" s="72">
        <v>78.974050000000005</v>
      </c>
      <c r="K409" s="72">
        <v>76.084350000000001</v>
      </c>
      <c r="L409" s="72">
        <v>81.026740000000004</v>
      </c>
      <c r="M409" s="72">
        <v>110.30193</v>
      </c>
      <c r="N409" s="72">
        <v>113.62963999999999</v>
      </c>
      <c r="O409" s="72">
        <v>117.90776</v>
      </c>
      <c r="P409" s="72">
        <v>122.19001</v>
      </c>
      <c r="Q409" s="72">
        <v>127.23650000000001</v>
      </c>
      <c r="R409" s="72">
        <v>132.19992999999999</v>
      </c>
      <c r="S409" s="73">
        <v>136.00969000000001</v>
      </c>
      <c r="T409" s="73">
        <v>1095.5606</v>
      </c>
    </row>
    <row r="410" spans="1:20" s="63" customFormat="1" ht="18" customHeight="1" x14ac:dyDescent="0.25">
      <c r="A410" s="64" t="s">
        <v>244</v>
      </c>
      <c r="B410" s="67"/>
      <c r="C410" s="102"/>
      <c r="D410" s="68"/>
      <c r="E410" s="105"/>
      <c r="F410" s="68"/>
      <c r="G410" s="105"/>
      <c r="H410" s="108"/>
      <c r="I410" s="68" t="s">
        <v>228</v>
      </c>
      <c r="J410" s="72">
        <f t="shared" ref="J410:T410" si="62">SUMIF($I408:$I409,"Interest",J408:J409)+SUMIF($I408:$I409,"Depreciation",J408:J409)+SUMIF($I408:$I409,"Operating Costs",J408:J409)+SUMIF($I408:$I409,"Allocations",J408:J409)</f>
        <v>1177.9150500000001</v>
      </c>
      <c r="K410" s="72">
        <f t="shared" si="62"/>
        <v>1224.5415400000002</v>
      </c>
      <c r="L410" s="72">
        <f t="shared" si="62"/>
        <v>1327.62627</v>
      </c>
      <c r="M410" s="72">
        <f t="shared" si="62"/>
        <v>1392.0463200000002</v>
      </c>
      <c r="N410" s="72">
        <f t="shared" si="62"/>
        <v>1419.5408600000001</v>
      </c>
      <c r="O410" s="72">
        <f t="shared" si="62"/>
        <v>1462.99575</v>
      </c>
      <c r="P410" s="72">
        <f t="shared" si="62"/>
        <v>1507.6302900000001</v>
      </c>
      <c r="Q410" s="72">
        <f t="shared" si="62"/>
        <v>1554.2390800000001</v>
      </c>
      <c r="R410" s="72">
        <f t="shared" si="62"/>
        <v>1602.0115900000001</v>
      </c>
      <c r="S410" s="72">
        <f t="shared" si="62"/>
        <v>1656.6403600000001</v>
      </c>
      <c r="T410" s="73">
        <f t="shared" si="62"/>
        <v>14325.187110000001</v>
      </c>
    </row>
    <row r="411" spans="1:20" ht="5.25" customHeight="1" x14ac:dyDescent="0.2">
      <c r="A411" s="64" t="s">
        <v>245</v>
      </c>
      <c r="B411" s="74"/>
      <c r="C411" s="103"/>
      <c r="D411" s="75"/>
      <c r="E411" s="106"/>
      <c r="F411" s="75"/>
      <c r="G411" s="106"/>
      <c r="H411" s="109"/>
      <c r="I411" s="75"/>
      <c r="J411" s="76"/>
      <c r="K411" s="76"/>
      <c r="L411" s="76"/>
      <c r="M411" s="76"/>
      <c r="N411" s="76"/>
      <c r="O411" s="76"/>
      <c r="P411" s="76"/>
      <c r="Q411" s="76"/>
      <c r="R411" s="76"/>
      <c r="S411" s="77"/>
      <c r="T411" s="77"/>
    </row>
    <row r="412" spans="1:20" s="63" customFormat="1" ht="18" customHeight="1" thickBot="1" x14ac:dyDescent="0.3">
      <c r="A412" s="64" t="s">
        <v>245</v>
      </c>
      <c r="B412" s="78"/>
      <c r="C412" s="79"/>
      <c r="D412" s="79"/>
      <c r="E412" s="80"/>
      <c r="F412" s="78" t="s">
        <v>452</v>
      </c>
      <c r="G412" s="79"/>
      <c r="H412" s="79"/>
      <c r="I412" s="79"/>
      <c r="J412" s="81">
        <v>1177.9150500000001</v>
      </c>
      <c r="K412" s="81">
        <v>1224.5415399999999</v>
      </c>
      <c r="L412" s="81">
        <v>1327.62627</v>
      </c>
      <c r="M412" s="81">
        <v>1392.0463199999999</v>
      </c>
      <c r="N412" s="81">
        <v>1419.5408600000001</v>
      </c>
      <c r="O412" s="81">
        <v>1462.99575</v>
      </c>
      <c r="P412" s="81">
        <v>1507.6302900000001</v>
      </c>
      <c r="Q412" s="81">
        <v>1554.2390800000001</v>
      </c>
      <c r="R412" s="81">
        <v>1602.0115900000001</v>
      </c>
      <c r="S412" s="81">
        <v>1656.6403600000001</v>
      </c>
      <c r="T412" s="82">
        <v>14325.187110000001</v>
      </c>
    </row>
    <row r="413" spans="1:20" s="63" customFormat="1" hidden="1" x14ac:dyDescent="0.25">
      <c r="A413" s="64" t="s">
        <v>246</v>
      </c>
      <c r="B413" s="67"/>
      <c r="C413" s="102" t="s">
        <v>316</v>
      </c>
      <c r="D413" s="68"/>
      <c r="E413" s="110" t="s">
        <v>434</v>
      </c>
      <c r="F413" s="68"/>
      <c r="G413" s="110" t="s">
        <v>453</v>
      </c>
      <c r="H413" s="108" t="s">
        <v>454</v>
      </c>
      <c r="I413" s="68" t="s">
        <v>228</v>
      </c>
      <c r="J413" s="72">
        <v>15561.735199999999</v>
      </c>
      <c r="K413" s="72">
        <v>16260.605670000001</v>
      </c>
      <c r="L413" s="72">
        <v>17623.847539999999</v>
      </c>
      <c r="M413" s="72">
        <v>18121.592809999998</v>
      </c>
      <c r="N413" s="72">
        <v>18468.88119</v>
      </c>
      <c r="O413" s="72">
        <v>19022.939750000001</v>
      </c>
      <c r="P413" s="72">
        <v>19593.62329</v>
      </c>
      <c r="Q413" s="72">
        <v>20181.41934</v>
      </c>
      <c r="R413" s="72">
        <v>20786.847900000001</v>
      </c>
      <c r="S413" s="73">
        <v>21502.88625</v>
      </c>
      <c r="T413" s="73">
        <v>187124.37894</v>
      </c>
    </row>
    <row r="414" spans="1:20" s="63" customFormat="1" hidden="1" x14ac:dyDescent="0.2">
      <c r="A414" s="28" t="s">
        <v>247</v>
      </c>
      <c r="B414" s="67"/>
      <c r="C414" s="102" t="s">
        <v>316</v>
      </c>
      <c r="D414" s="68"/>
      <c r="E414" s="110" t="s">
        <v>434</v>
      </c>
      <c r="F414" s="68"/>
      <c r="G414" s="110" t="s">
        <v>453</v>
      </c>
      <c r="H414" s="108" t="s">
        <v>454</v>
      </c>
      <c r="I414" s="68" t="s">
        <v>229</v>
      </c>
      <c r="J414" s="72">
        <v>1085.5277900000001</v>
      </c>
      <c r="K414" s="72">
        <v>1045.80745</v>
      </c>
      <c r="L414" s="72">
        <v>1113.74235</v>
      </c>
      <c r="M414" s="72">
        <v>1516.1406500000001</v>
      </c>
      <c r="N414" s="72">
        <v>1561.8812600000001</v>
      </c>
      <c r="O414" s="72">
        <v>1620.6856499999999</v>
      </c>
      <c r="P414" s="72">
        <v>1679.5466799999999</v>
      </c>
      <c r="Q414" s="72">
        <v>1748.9125200000001</v>
      </c>
      <c r="R414" s="72">
        <v>1817.1367700000001</v>
      </c>
      <c r="S414" s="73">
        <v>1869.5033900000001</v>
      </c>
      <c r="T414" s="73">
        <v>15058.88451</v>
      </c>
    </row>
    <row r="415" spans="1:20" s="63" customFormat="1" hidden="1" x14ac:dyDescent="0.2">
      <c r="A415" s="28" t="s">
        <v>243</v>
      </c>
      <c r="B415" s="67"/>
      <c r="C415" s="102" t="s">
        <v>316</v>
      </c>
      <c r="D415" s="68"/>
      <c r="E415" s="110" t="s">
        <v>434</v>
      </c>
      <c r="F415" s="68"/>
      <c r="G415" s="110" t="s">
        <v>453</v>
      </c>
      <c r="H415" s="108" t="s">
        <v>454</v>
      </c>
      <c r="I415" s="68" t="s">
        <v>230</v>
      </c>
      <c r="J415" s="72">
        <v>1141.6719599999999</v>
      </c>
      <c r="K415" s="72">
        <v>1110.816</v>
      </c>
      <c r="L415" s="72">
        <v>1079.96</v>
      </c>
      <c r="M415" s="72">
        <v>1049.104</v>
      </c>
      <c r="N415" s="72">
        <v>1018.248</v>
      </c>
      <c r="O415" s="72">
        <v>987.39200000000005</v>
      </c>
      <c r="P415" s="72">
        <v>956.53599999999994</v>
      </c>
      <c r="Q415" s="72">
        <v>956.53599999999994</v>
      </c>
      <c r="R415" s="72">
        <v>956.53599999999994</v>
      </c>
      <c r="S415" s="73">
        <v>956.53599999999994</v>
      </c>
      <c r="T415" s="73">
        <v>10213.33596</v>
      </c>
    </row>
    <row r="416" spans="1:20" s="63" customFormat="1" hidden="1" x14ac:dyDescent="0.25">
      <c r="A416" s="64" t="s">
        <v>244</v>
      </c>
      <c r="B416" s="67"/>
      <c r="C416" s="102" t="s">
        <v>316</v>
      </c>
      <c r="D416" s="68"/>
      <c r="E416" s="110" t="s">
        <v>434</v>
      </c>
      <c r="F416" s="68"/>
      <c r="G416" s="110" t="s">
        <v>453</v>
      </c>
      <c r="H416" s="108" t="s">
        <v>454</v>
      </c>
      <c r="I416" s="68" t="s">
        <v>231</v>
      </c>
      <c r="J416" s="72">
        <v>6331.2908600000001</v>
      </c>
      <c r="K416" s="72">
        <v>6834.2311</v>
      </c>
      <c r="L416" s="72">
        <v>7367.5470800000003</v>
      </c>
      <c r="M416" s="72">
        <v>7841.2171099999996</v>
      </c>
      <c r="N416" s="72">
        <v>8322.6902800000007</v>
      </c>
      <c r="O416" s="72">
        <v>6433.2481799999996</v>
      </c>
      <c r="P416" s="72">
        <v>4466.09177</v>
      </c>
      <c r="Q416" s="72">
        <v>4557.1402600000001</v>
      </c>
      <c r="R416" s="72">
        <v>4667.5217199999997</v>
      </c>
      <c r="S416" s="73">
        <v>4695.24154</v>
      </c>
      <c r="T416" s="73">
        <v>61516.219899999996</v>
      </c>
    </row>
    <row r="417" spans="1:20" s="63" customFormat="1" ht="18" customHeight="1" x14ac:dyDescent="0.25">
      <c r="A417" s="64" t="s">
        <v>245</v>
      </c>
      <c r="B417" s="67"/>
      <c r="C417" s="102"/>
      <c r="D417" s="68"/>
      <c r="E417" s="105"/>
      <c r="F417" s="68"/>
      <c r="G417" s="105"/>
      <c r="H417" s="108"/>
      <c r="I417" s="68" t="s">
        <v>228</v>
      </c>
      <c r="J417" s="72">
        <f t="shared" ref="J417:T417" si="63">SUMIF($I413:$I416,"Interest",J413:J416)+SUMIF($I413:$I416,"Depreciation",J413:J416)+SUMIF($I413:$I416,"Operating Costs",J413:J416)+SUMIF($I413:$I416,"Allocations",J413:J416)</f>
        <v>24120.22581</v>
      </c>
      <c r="K417" s="72">
        <f t="shared" si="63"/>
        <v>25251.460220000001</v>
      </c>
      <c r="L417" s="72">
        <f t="shared" si="63"/>
        <v>27185.096969999999</v>
      </c>
      <c r="M417" s="72">
        <f t="shared" si="63"/>
        <v>28528.05457</v>
      </c>
      <c r="N417" s="72">
        <f t="shared" si="63"/>
        <v>29371.700730000004</v>
      </c>
      <c r="O417" s="72">
        <f t="shared" si="63"/>
        <v>28064.265579999999</v>
      </c>
      <c r="P417" s="72">
        <f t="shared" si="63"/>
        <v>26695.797739999998</v>
      </c>
      <c r="Q417" s="72">
        <f t="shared" si="63"/>
        <v>27444.008120000002</v>
      </c>
      <c r="R417" s="72">
        <f t="shared" si="63"/>
        <v>28228.042390000002</v>
      </c>
      <c r="S417" s="72">
        <f t="shared" si="63"/>
        <v>29024.16718</v>
      </c>
      <c r="T417" s="73">
        <f t="shared" si="63"/>
        <v>273912.81930999999</v>
      </c>
    </row>
    <row r="418" spans="1:20" ht="5.25" customHeight="1" x14ac:dyDescent="0.2">
      <c r="A418" s="64" t="s">
        <v>245</v>
      </c>
      <c r="B418" s="74"/>
      <c r="C418" s="103"/>
      <c r="D418" s="75"/>
      <c r="E418" s="106"/>
      <c r="F418" s="75"/>
      <c r="G418" s="106"/>
      <c r="H418" s="109"/>
      <c r="I418" s="75"/>
      <c r="J418" s="76"/>
      <c r="K418" s="76"/>
      <c r="L418" s="76"/>
      <c r="M418" s="76"/>
      <c r="N418" s="76"/>
      <c r="O418" s="76"/>
      <c r="P418" s="76"/>
      <c r="Q418" s="76"/>
      <c r="R418" s="76"/>
      <c r="S418" s="77"/>
      <c r="T418" s="77"/>
    </row>
    <row r="419" spans="1:20" s="63" customFormat="1" ht="18" customHeight="1" thickBot="1" x14ac:dyDescent="0.3">
      <c r="A419" s="64" t="s">
        <v>245</v>
      </c>
      <c r="B419" s="78"/>
      <c r="C419" s="79"/>
      <c r="D419" s="79"/>
      <c r="E419" s="80"/>
      <c r="F419" s="78" t="s">
        <v>455</v>
      </c>
      <c r="G419" s="79"/>
      <c r="H419" s="79"/>
      <c r="I419" s="79"/>
      <c r="J419" s="81">
        <v>24120.22581</v>
      </c>
      <c r="K419" s="81">
        <v>25251.460220000001</v>
      </c>
      <c r="L419" s="81">
        <v>27185.096969999999</v>
      </c>
      <c r="M419" s="81">
        <v>28528.05457</v>
      </c>
      <c r="N419" s="81">
        <v>29371.70073</v>
      </c>
      <c r="O419" s="81">
        <v>28064.265579999999</v>
      </c>
      <c r="P419" s="81">
        <v>26695.797740000002</v>
      </c>
      <c r="Q419" s="81">
        <v>27444.008119999999</v>
      </c>
      <c r="R419" s="81">
        <v>28228.042389999999</v>
      </c>
      <c r="S419" s="81">
        <v>29024.16718</v>
      </c>
      <c r="T419" s="82">
        <v>273912.81930999999</v>
      </c>
    </row>
    <row r="420" spans="1:20" s="63" customFormat="1" hidden="1" x14ac:dyDescent="0.2">
      <c r="A420" s="28" t="s">
        <v>247</v>
      </c>
      <c r="B420" s="67"/>
      <c r="C420" s="102" t="s">
        <v>316</v>
      </c>
      <c r="D420" s="68"/>
      <c r="E420" s="110" t="s">
        <v>434</v>
      </c>
      <c r="F420" s="68"/>
      <c r="G420" s="110" t="s">
        <v>456</v>
      </c>
      <c r="H420" s="108" t="s">
        <v>457</v>
      </c>
      <c r="I420" s="68" t="s">
        <v>228</v>
      </c>
      <c r="J420" s="72">
        <v>0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  <c r="Q420" s="72">
        <v>0</v>
      </c>
      <c r="R420" s="72">
        <v>0</v>
      </c>
      <c r="S420" s="73">
        <v>0</v>
      </c>
      <c r="T420" s="73">
        <v>0</v>
      </c>
    </row>
    <row r="421" spans="1:20" s="63" customFormat="1" hidden="1" x14ac:dyDescent="0.2">
      <c r="A421" s="28" t="s">
        <v>242</v>
      </c>
      <c r="B421" s="67"/>
      <c r="C421" s="102" t="s">
        <v>316</v>
      </c>
      <c r="D421" s="68"/>
      <c r="E421" s="110" t="s">
        <v>434</v>
      </c>
      <c r="F421" s="68"/>
      <c r="G421" s="110" t="s">
        <v>456</v>
      </c>
      <c r="H421" s="108" t="s">
        <v>457</v>
      </c>
      <c r="I421" s="68" t="s">
        <v>229</v>
      </c>
      <c r="J421" s="72">
        <v>0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0</v>
      </c>
      <c r="Q421" s="72">
        <v>0</v>
      </c>
      <c r="R421" s="72">
        <v>0</v>
      </c>
      <c r="S421" s="73">
        <v>0</v>
      </c>
      <c r="T421" s="73">
        <v>0</v>
      </c>
    </row>
    <row r="422" spans="1:20" s="63" customFormat="1" hidden="1" x14ac:dyDescent="0.25">
      <c r="A422" s="64" t="s">
        <v>246</v>
      </c>
      <c r="B422" s="67"/>
      <c r="C422" s="102" t="s">
        <v>316</v>
      </c>
      <c r="D422" s="68"/>
      <c r="E422" s="110" t="s">
        <v>434</v>
      </c>
      <c r="F422" s="68"/>
      <c r="G422" s="110" t="s">
        <v>456</v>
      </c>
      <c r="H422" s="108" t="s">
        <v>457</v>
      </c>
      <c r="I422" s="68" t="s">
        <v>230</v>
      </c>
      <c r="J422" s="72">
        <v>0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  <c r="Q422" s="72">
        <v>0</v>
      </c>
      <c r="R422" s="72">
        <v>0</v>
      </c>
      <c r="S422" s="73">
        <v>0</v>
      </c>
      <c r="T422" s="73">
        <v>0</v>
      </c>
    </row>
    <row r="423" spans="1:20" s="63" customFormat="1" hidden="1" x14ac:dyDescent="0.2">
      <c r="A423" s="28" t="s">
        <v>248</v>
      </c>
      <c r="B423" s="67"/>
      <c r="C423" s="102" t="s">
        <v>316</v>
      </c>
      <c r="D423" s="68"/>
      <c r="E423" s="110" t="s">
        <v>434</v>
      </c>
      <c r="F423" s="68"/>
      <c r="G423" s="110" t="s">
        <v>456</v>
      </c>
      <c r="H423" s="108" t="s">
        <v>457</v>
      </c>
      <c r="I423" s="68" t="s">
        <v>231</v>
      </c>
      <c r="J423" s="72">
        <v>0</v>
      </c>
      <c r="K423" s="72">
        <v>0</v>
      </c>
      <c r="L423" s="72">
        <v>0</v>
      </c>
      <c r="M423" s="72">
        <v>0</v>
      </c>
      <c r="N423" s="72">
        <v>0</v>
      </c>
      <c r="O423" s="72">
        <v>0</v>
      </c>
      <c r="P423" s="72">
        <v>0</v>
      </c>
      <c r="Q423" s="72">
        <v>0</v>
      </c>
      <c r="R423" s="72">
        <v>0</v>
      </c>
      <c r="S423" s="73">
        <v>0</v>
      </c>
      <c r="T423" s="73">
        <v>0</v>
      </c>
    </row>
    <row r="424" spans="1:20" s="63" customFormat="1" ht="18" customHeight="1" x14ac:dyDescent="0.2">
      <c r="A424" s="28" t="s">
        <v>249</v>
      </c>
      <c r="B424" s="67"/>
      <c r="C424" s="102"/>
      <c r="D424" s="68"/>
      <c r="E424" s="105"/>
      <c r="F424" s="68"/>
      <c r="G424" s="105"/>
      <c r="H424" s="108"/>
      <c r="I424" s="68" t="s">
        <v>228</v>
      </c>
      <c r="J424" s="72">
        <f t="shared" ref="J424:T424" si="64">SUMIF($I420:$I423,"Interest",J420:J423)+SUMIF($I420:$I423,"Depreciation",J420:J423)+SUMIF($I420:$I423,"Operating Costs",J420:J423)+SUMIF($I420:$I423,"Allocations",J420:J423)</f>
        <v>0</v>
      </c>
      <c r="K424" s="72">
        <f t="shared" si="64"/>
        <v>0</v>
      </c>
      <c r="L424" s="72">
        <f t="shared" si="64"/>
        <v>0</v>
      </c>
      <c r="M424" s="72">
        <f t="shared" si="64"/>
        <v>0</v>
      </c>
      <c r="N424" s="72">
        <f t="shared" si="64"/>
        <v>0</v>
      </c>
      <c r="O424" s="72">
        <f t="shared" si="64"/>
        <v>0</v>
      </c>
      <c r="P424" s="72">
        <f t="shared" si="64"/>
        <v>0</v>
      </c>
      <c r="Q424" s="72">
        <f t="shared" si="64"/>
        <v>0</v>
      </c>
      <c r="R424" s="72">
        <f t="shared" si="64"/>
        <v>0</v>
      </c>
      <c r="S424" s="72">
        <f t="shared" si="64"/>
        <v>0</v>
      </c>
      <c r="T424" s="73">
        <f t="shared" si="64"/>
        <v>0</v>
      </c>
    </row>
    <row r="425" spans="1:20" ht="5.25" customHeight="1" x14ac:dyDescent="0.2">
      <c r="A425" s="64" t="s">
        <v>246</v>
      </c>
      <c r="B425" s="74"/>
      <c r="C425" s="103"/>
      <c r="D425" s="75"/>
      <c r="E425" s="106"/>
      <c r="F425" s="75"/>
      <c r="G425" s="106"/>
      <c r="H425" s="109"/>
      <c r="I425" s="75"/>
      <c r="J425" s="76"/>
      <c r="K425" s="76"/>
      <c r="L425" s="76"/>
      <c r="M425" s="76"/>
      <c r="N425" s="76"/>
      <c r="O425" s="76"/>
      <c r="P425" s="76"/>
      <c r="Q425" s="76"/>
      <c r="R425" s="76"/>
      <c r="S425" s="77"/>
      <c r="T425" s="77"/>
    </row>
    <row r="426" spans="1:20" s="63" customFormat="1" ht="18" customHeight="1" thickBot="1" x14ac:dyDescent="0.25">
      <c r="A426" s="28" t="s">
        <v>248</v>
      </c>
      <c r="B426" s="78"/>
      <c r="C426" s="79"/>
      <c r="D426" s="79"/>
      <c r="E426" s="80"/>
      <c r="F426" s="78" t="s">
        <v>458</v>
      </c>
      <c r="G426" s="79"/>
      <c r="H426" s="79"/>
      <c r="I426" s="79"/>
      <c r="J426" s="81">
        <v>0</v>
      </c>
      <c r="K426" s="81">
        <v>0</v>
      </c>
      <c r="L426" s="81">
        <v>0</v>
      </c>
      <c r="M426" s="81">
        <v>0</v>
      </c>
      <c r="N426" s="81">
        <v>0</v>
      </c>
      <c r="O426" s="81">
        <v>0</v>
      </c>
      <c r="P426" s="81">
        <v>0</v>
      </c>
      <c r="Q426" s="81">
        <v>0</v>
      </c>
      <c r="R426" s="81">
        <v>0</v>
      </c>
      <c r="S426" s="81">
        <v>0</v>
      </c>
      <c r="T426" s="82">
        <v>0</v>
      </c>
    </row>
    <row r="427" spans="1:20" s="63" customFormat="1" hidden="1" x14ac:dyDescent="0.2">
      <c r="A427" s="28" t="s">
        <v>242</v>
      </c>
      <c r="B427" s="67"/>
      <c r="C427" s="102" t="s">
        <v>316</v>
      </c>
      <c r="D427" s="68"/>
      <c r="E427" s="110" t="s">
        <v>434</v>
      </c>
      <c r="F427" s="68"/>
      <c r="G427" s="110" t="s">
        <v>459</v>
      </c>
      <c r="H427" s="108" t="s">
        <v>460</v>
      </c>
      <c r="I427" s="68" t="s">
        <v>231</v>
      </c>
      <c r="J427" s="72">
        <v>0</v>
      </c>
      <c r="K427" s="72">
        <v>0</v>
      </c>
      <c r="L427" s="72">
        <v>0</v>
      </c>
      <c r="M427" s="72">
        <v>0</v>
      </c>
      <c r="N427" s="72">
        <v>0</v>
      </c>
      <c r="O427" s="72">
        <v>3445.3306499999999</v>
      </c>
      <c r="P427" s="72">
        <v>4731.5879199999999</v>
      </c>
      <c r="Q427" s="72">
        <v>4873.5341900000003</v>
      </c>
      <c r="R427" s="72">
        <v>5019.7385599999998</v>
      </c>
      <c r="S427" s="73">
        <v>5170.3305600000003</v>
      </c>
      <c r="T427" s="73">
        <v>23240.52188</v>
      </c>
    </row>
    <row r="428" spans="1:20" s="63" customFormat="1" ht="18" customHeight="1" x14ac:dyDescent="0.25">
      <c r="A428" s="64" t="s">
        <v>246</v>
      </c>
      <c r="B428" s="67"/>
      <c r="C428" s="102"/>
      <c r="D428" s="68"/>
      <c r="E428" s="105"/>
      <c r="F428" s="68"/>
      <c r="G428" s="105"/>
      <c r="H428" s="108"/>
      <c r="I428" s="68" t="s">
        <v>228</v>
      </c>
      <c r="J428" s="72">
        <f t="shared" ref="J428:T428" si="65">SUMIF($I427:$I427,"Interest",J427:J427)+SUMIF($I427:$I427,"Depreciation",J427:J427)+SUMIF($I427:$I427,"Operating Costs",J427:J427)+SUMIF($I427:$I427,"Allocations",J427:J427)</f>
        <v>0</v>
      </c>
      <c r="K428" s="72">
        <f t="shared" si="65"/>
        <v>0</v>
      </c>
      <c r="L428" s="72">
        <f t="shared" si="65"/>
        <v>0</v>
      </c>
      <c r="M428" s="72">
        <f t="shared" si="65"/>
        <v>0</v>
      </c>
      <c r="N428" s="72">
        <f t="shared" si="65"/>
        <v>0</v>
      </c>
      <c r="O428" s="72">
        <f t="shared" si="65"/>
        <v>3445.3306499999999</v>
      </c>
      <c r="P428" s="72">
        <f t="shared" si="65"/>
        <v>4731.5879199999999</v>
      </c>
      <c r="Q428" s="72">
        <f t="shared" si="65"/>
        <v>4873.5341900000003</v>
      </c>
      <c r="R428" s="72">
        <f t="shared" si="65"/>
        <v>5019.7385599999998</v>
      </c>
      <c r="S428" s="72">
        <f t="shared" si="65"/>
        <v>5170.3305600000003</v>
      </c>
      <c r="T428" s="73">
        <f t="shared" si="65"/>
        <v>23240.52188</v>
      </c>
    </row>
    <row r="429" spans="1:20" ht="5.25" customHeight="1" x14ac:dyDescent="0.2">
      <c r="A429" s="28" t="s">
        <v>247</v>
      </c>
      <c r="B429" s="74"/>
      <c r="C429" s="103"/>
      <c r="D429" s="75"/>
      <c r="E429" s="106"/>
      <c r="F429" s="75"/>
      <c r="G429" s="106"/>
      <c r="H429" s="109"/>
      <c r="I429" s="75"/>
      <c r="J429" s="76"/>
      <c r="K429" s="76"/>
      <c r="L429" s="76"/>
      <c r="M429" s="76"/>
      <c r="N429" s="76"/>
      <c r="O429" s="76"/>
      <c r="P429" s="76"/>
      <c r="Q429" s="76"/>
      <c r="R429" s="76"/>
      <c r="S429" s="77"/>
      <c r="T429" s="77"/>
    </row>
    <row r="430" spans="1:20" s="63" customFormat="1" ht="18" customHeight="1" thickBot="1" x14ac:dyDescent="0.25">
      <c r="A430" s="28" t="s">
        <v>242</v>
      </c>
      <c r="B430" s="78"/>
      <c r="C430" s="79"/>
      <c r="D430" s="79"/>
      <c r="E430" s="80"/>
      <c r="F430" s="78" t="s">
        <v>461</v>
      </c>
      <c r="G430" s="79"/>
      <c r="H430" s="79"/>
      <c r="I430" s="79"/>
      <c r="J430" s="81">
        <v>0</v>
      </c>
      <c r="K430" s="81">
        <v>0</v>
      </c>
      <c r="L430" s="81">
        <v>0</v>
      </c>
      <c r="M430" s="81">
        <v>0</v>
      </c>
      <c r="N430" s="81">
        <v>0</v>
      </c>
      <c r="O430" s="81">
        <v>3445.3306499999999</v>
      </c>
      <c r="P430" s="81">
        <v>4731.5879199999999</v>
      </c>
      <c r="Q430" s="81">
        <v>4873.5341900000003</v>
      </c>
      <c r="R430" s="81">
        <v>5019.7385599999998</v>
      </c>
      <c r="S430" s="81">
        <v>5170.3305600000003</v>
      </c>
      <c r="T430" s="82">
        <v>23240.52188</v>
      </c>
    </row>
    <row r="431" spans="1:20" ht="6.95" customHeight="1" x14ac:dyDescent="0.2">
      <c r="A431" s="28" t="s">
        <v>248</v>
      </c>
      <c r="B431" s="83"/>
      <c r="C431" s="61"/>
      <c r="D431" s="83"/>
      <c r="E431" s="61"/>
      <c r="F431" s="61"/>
      <c r="G431" s="83"/>
      <c r="H431" s="83"/>
      <c r="I431" s="83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</row>
    <row r="432" spans="1:20" s="63" customFormat="1" ht="18" customHeight="1" thickBot="1" x14ac:dyDescent="0.25">
      <c r="A432" s="28" t="s">
        <v>249</v>
      </c>
      <c r="B432" s="78"/>
      <c r="C432" s="79"/>
      <c r="D432" s="78" t="s">
        <v>462</v>
      </c>
      <c r="E432" s="79"/>
      <c r="F432" s="79"/>
      <c r="G432" s="79"/>
      <c r="H432" s="79"/>
      <c r="I432" s="79"/>
      <c r="J432" s="81">
        <v>49126.993999999999</v>
      </c>
      <c r="K432" s="81">
        <v>53124.402240000003</v>
      </c>
      <c r="L432" s="81">
        <v>57974.262450000002</v>
      </c>
      <c r="M432" s="81">
        <v>61570.032500000001</v>
      </c>
      <c r="N432" s="81">
        <v>64738.753109999998</v>
      </c>
      <c r="O432" s="81">
        <v>68852.406990000003</v>
      </c>
      <c r="P432" s="81">
        <v>70376.625979999997</v>
      </c>
      <c r="Q432" s="81">
        <v>72989.165299999993</v>
      </c>
      <c r="R432" s="81">
        <v>75736.446639999995</v>
      </c>
      <c r="S432" s="81">
        <v>78972.273939999999</v>
      </c>
      <c r="T432" s="82">
        <v>653461.36314999999</v>
      </c>
    </row>
    <row r="433" spans="1:20" ht="8.25" customHeight="1" x14ac:dyDescent="0.2">
      <c r="A433" s="64" t="s">
        <v>246</v>
      </c>
      <c r="B433" s="83"/>
      <c r="C433" s="83"/>
      <c r="D433" s="83"/>
      <c r="E433" s="61"/>
      <c r="F433" s="61"/>
      <c r="G433" s="83"/>
      <c r="H433" s="83"/>
      <c r="I433" s="83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</row>
    <row r="434" spans="1:20" s="63" customFormat="1" hidden="1" x14ac:dyDescent="0.2">
      <c r="A434" s="28" t="s">
        <v>243</v>
      </c>
      <c r="B434" s="67"/>
      <c r="C434" s="102" t="s">
        <v>316</v>
      </c>
      <c r="D434" s="68"/>
      <c r="E434" s="110" t="s">
        <v>463</v>
      </c>
      <c r="F434" s="68"/>
      <c r="G434" s="110" t="s">
        <v>464</v>
      </c>
      <c r="H434" s="108" t="s">
        <v>465</v>
      </c>
      <c r="I434" s="68" t="s">
        <v>228</v>
      </c>
      <c r="J434" s="72">
        <v>8790.4329600000001</v>
      </c>
      <c r="K434" s="72">
        <v>9141.3845199999996</v>
      </c>
      <c r="L434" s="72">
        <v>9414.9552899999999</v>
      </c>
      <c r="M434" s="72">
        <v>9696.8138999999992</v>
      </c>
      <c r="N434" s="72">
        <v>9987.2560400000002</v>
      </c>
      <c r="O434" s="72">
        <v>10286.496370000001</v>
      </c>
      <c r="P434" s="72">
        <v>10594.75556</v>
      </c>
      <c r="Q434" s="72">
        <v>10912.29982</v>
      </c>
      <c r="R434" s="72">
        <v>11239.4635</v>
      </c>
      <c r="S434" s="73">
        <v>11576.491910000001</v>
      </c>
      <c r="T434" s="73">
        <v>101640.34987000001</v>
      </c>
    </row>
    <row r="435" spans="1:20" s="63" customFormat="1" hidden="1" x14ac:dyDescent="0.25">
      <c r="A435" s="64" t="s">
        <v>244</v>
      </c>
      <c r="B435" s="67"/>
      <c r="C435" s="102" t="s">
        <v>316</v>
      </c>
      <c r="D435" s="68"/>
      <c r="E435" s="110" t="s">
        <v>463</v>
      </c>
      <c r="F435" s="68"/>
      <c r="G435" s="110" t="s">
        <v>464</v>
      </c>
      <c r="H435" s="108" t="s">
        <v>465</v>
      </c>
      <c r="I435" s="68" t="s">
        <v>229</v>
      </c>
      <c r="J435" s="72">
        <v>15.679690000000001</v>
      </c>
      <c r="K435" s="72">
        <v>14.812340000000001</v>
      </c>
      <c r="L435" s="72">
        <v>14.750629999999999</v>
      </c>
      <c r="M435" s="72">
        <v>19.86149</v>
      </c>
      <c r="N435" s="72">
        <v>20.483699999999999</v>
      </c>
      <c r="O435" s="72">
        <v>21.089829999999999</v>
      </c>
      <c r="P435" s="72">
        <v>21.707249999999998</v>
      </c>
      <c r="Q435" s="72">
        <v>22.47212</v>
      </c>
      <c r="R435" s="72">
        <v>23.25808</v>
      </c>
      <c r="S435" s="73">
        <v>23.753129999999999</v>
      </c>
      <c r="T435" s="73">
        <v>197.86825999999999</v>
      </c>
    </row>
    <row r="436" spans="1:20" s="63" customFormat="1" hidden="1" x14ac:dyDescent="0.25">
      <c r="A436" s="64" t="s">
        <v>245</v>
      </c>
      <c r="B436" s="67"/>
      <c r="C436" s="102" t="s">
        <v>316</v>
      </c>
      <c r="D436" s="68"/>
      <c r="E436" s="110" t="s">
        <v>463</v>
      </c>
      <c r="F436" s="68"/>
      <c r="G436" s="110" t="s">
        <v>464</v>
      </c>
      <c r="H436" s="108" t="s">
        <v>465</v>
      </c>
      <c r="I436" s="68" t="s">
        <v>230</v>
      </c>
      <c r="J436" s="72">
        <v>2591.27081</v>
      </c>
      <c r="K436" s="72">
        <v>3844.0420100000001</v>
      </c>
      <c r="L436" s="72">
        <v>4958.2036799999996</v>
      </c>
      <c r="M436" s="72">
        <v>5471.7812400000003</v>
      </c>
      <c r="N436" s="72">
        <v>6261.8598899999997</v>
      </c>
      <c r="O436" s="72">
        <v>6502.0599199999997</v>
      </c>
      <c r="P436" s="72">
        <v>6088.3784400000004</v>
      </c>
      <c r="Q436" s="72">
        <v>5663.2175500000003</v>
      </c>
      <c r="R436" s="72">
        <v>5176.0801300000003</v>
      </c>
      <c r="S436" s="73">
        <v>4687.5532000000003</v>
      </c>
      <c r="T436" s="73">
        <v>51244.44687</v>
      </c>
    </row>
    <row r="437" spans="1:20" s="63" customFormat="1" hidden="1" x14ac:dyDescent="0.25">
      <c r="A437" s="64" t="s">
        <v>245</v>
      </c>
      <c r="B437" s="67"/>
      <c r="C437" s="102" t="s">
        <v>316</v>
      </c>
      <c r="D437" s="68"/>
      <c r="E437" s="110" t="s">
        <v>463</v>
      </c>
      <c r="F437" s="68"/>
      <c r="G437" s="110" t="s">
        <v>464</v>
      </c>
      <c r="H437" s="108" t="s">
        <v>465</v>
      </c>
      <c r="I437" s="68" t="s">
        <v>231</v>
      </c>
      <c r="J437" s="72">
        <v>11494.231390000001</v>
      </c>
      <c r="K437" s="72">
        <v>12298.2595</v>
      </c>
      <c r="L437" s="72">
        <v>13076.80125</v>
      </c>
      <c r="M437" s="72">
        <v>13905.41807</v>
      </c>
      <c r="N437" s="72">
        <v>14788.58583</v>
      </c>
      <c r="O437" s="72">
        <v>15730.1199</v>
      </c>
      <c r="P437" s="72">
        <v>16732.543020000001</v>
      </c>
      <c r="Q437" s="72">
        <v>17802.04837</v>
      </c>
      <c r="R437" s="72">
        <v>18941.959449999998</v>
      </c>
      <c r="S437" s="73">
        <v>20436.313529999999</v>
      </c>
      <c r="T437" s="73">
        <v>155206.28031</v>
      </c>
    </row>
    <row r="438" spans="1:20" s="63" customFormat="1" ht="18" customHeight="1" x14ac:dyDescent="0.25">
      <c r="A438" s="64" t="s">
        <v>245</v>
      </c>
      <c r="B438" s="67"/>
      <c r="C438" s="102"/>
      <c r="D438" s="68"/>
      <c r="E438" s="105"/>
      <c r="F438" s="68"/>
      <c r="G438" s="105"/>
      <c r="H438" s="108"/>
      <c r="I438" s="68" t="s">
        <v>228</v>
      </c>
      <c r="J438" s="72">
        <f t="shared" ref="J438:T438" si="66">SUMIF($I434:$I437,"Interest",J434:J437)+SUMIF($I434:$I437,"Depreciation",J434:J437)+SUMIF($I434:$I437,"Operating Costs",J434:J437)+SUMIF($I434:$I437,"Allocations",J434:J437)</f>
        <v>22891.614850000002</v>
      </c>
      <c r="K438" s="72">
        <f t="shared" si="66"/>
        <v>25298.498370000001</v>
      </c>
      <c r="L438" s="72">
        <f t="shared" si="66"/>
        <v>27464.710849999999</v>
      </c>
      <c r="M438" s="72">
        <f t="shared" si="66"/>
        <v>29093.874699999997</v>
      </c>
      <c r="N438" s="72">
        <f t="shared" si="66"/>
        <v>31058.185460000001</v>
      </c>
      <c r="O438" s="72">
        <f t="shared" si="66"/>
        <v>32539.766019999999</v>
      </c>
      <c r="P438" s="72">
        <f t="shared" si="66"/>
        <v>33437.384270000002</v>
      </c>
      <c r="Q438" s="72">
        <f t="shared" si="66"/>
        <v>34400.037860000004</v>
      </c>
      <c r="R438" s="72">
        <f t="shared" si="66"/>
        <v>35380.761159999995</v>
      </c>
      <c r="S438" s="72">
        <f t="shared" si="66"/>
        <v>36724.111770000003</v>
      </c>
      <c r="T438" s="73">
        <f t="shared" si="66"/>
        <v>308288.94530999998</v>
      </c>
    </row>
    <row r="439" spans="1:20" ht="5.25" customHeight="1" x14ac:dyDescent="0.2">
      <c r="A439" s="64" t="s">
        <v>245</v>
      </c>
      <c r="B439" s="74"/>
      <c r="C439" s="103"/>
      <c r="D439" s="75"/>
      <c r="E439" s="106"/>
      <c r="F439" s="75"/>
      <c r="G439" s="106"/>
      <c r="H439" s="109"/>
      <c r="I439" s="75"/>
      <c r="J439" s="76"/>
      <c r="K439" s="76"/>
      <c r="L439" s="76"/>
      <c r="M439" s="76"/>
      <c r="N439" s="76"/>
      <c r="O439" s="76"/>
      <c r="P439" s="76"/>
      <c r="Q439" s="76"/>
      <c r="R439" s="76"/>
      <c r="S439" s="77"/>
      <c r="T439" s="77"/>
    </row>
    <row r="440" spans="1:20" s="63" customFormat="1" ht="18" customHeight="1" thickBot="1" x14ac:dyDescent="0.3">
      <c r="A440" s="64" t="s">
        <v>242</v>
      </c>
      <c r="B440" s="78"/>
      <c r="C440" s="79"/>
      <c r="D440" s="79"/>
      <c r="E440" s="80"/>
      <c r="F440" s="78" t="s">
        <v>466</v>
      </c>
      <c r="G440" s="79"/>
      <c r="H440" s="79"/>
      <c r="I440" s="79"/>
      <c r="J440" s="81">
        <v>22891.614850000002</v>
      </c>
      <c r="K440" s="81">
        <v>25298.498370000001</v>
      </c>
      <c r="L440" s="81">
        <v>27464.710849999999</v>
      </c>
      <c r="M440" s="81">
        <v>29093.8747</v>
      </c>
      <c r="N440" s="81">
        <v>31058.185460000001</v>
      </c>
      <c r="O440" s="81">
        <v>32539.766019999999</v>
      </c>
      <c r="P440" s="81">
        <v>33437.384270000002</v>
      </c>
      <c r="Q440" s="81">
        <v>34400.037859999997</v>
      </c>
      <c r="R440" s="81">
        <v>35380.761160000002</v>
      </c>
      <c r="S440" s="81">
        <v>36724.111770000003</v>
      </c>
      <c r="T440" s="82">
        <v>308288.94530999998</v>
      </c>
    </row>
    <row r="441" spans="1:20" s="63" customFormat="1" hidden="1" x14ac:dyDescent="0.25">
      <c r="A441" s="64" t="s">
        <v>244</v>
      </c>
      <c r="B441" s="67"/>
      <c r="C441" s="102" t="s">
        <v>316</v>
      </c>
      <c r="D441" s="68"/>
      <c r="E441" s="110" t="s">
        <v>463</v>
      </c>
      <c r="F441" s="68"/>
      <c r="G441" s="110" t="s">
        <v>467</v>
      </c>
      <c r="H441" s="108" t="s">
        <v>468</v>
      </c>
      <c r="I441" s="68" t="s">
        <v>228</v>
      </c>
      <c r="J441" s="72">
        <v>3456.732</v>
      </c>
      <c r="K441" s="72">
        <v>3705.71495</v>
      </c>
      <c r="L441" s="72">
        <v>3883.2626700000001</v>
      </c>
      <c r="M441" s="72">
        <v>3999.5468000000001</v>
      </c>
      <c r="N441" s="72">
        <v>3967.65533</v>
      </c>
      <c r="O441" s="72">
        <v>4086.5522500000002</v>
      </c>
      <c r="P441" s="72">
        <v>4209.0313800000004</v>
      </c>
      <c r="Q441" s="72">
        <v>4335.19841</v>
      </c>
      <c r="R441" s="72">
        <v>4465.1842999999999</v>
      </c>
      <c r="S441" s="73">
        <v>4599.0881099999997</v>
      </c>
      <c r="T441" s="73">
        <v>40707.966200000003</v>
      </c>
    </row>
    <row r="442" spans="1:20" s="63" customFormat="1" hidden="1" x14ac:dyDescent="0.25">
      <c r="A442" s="64" t="s">
        <v>245</v>
      </c>
      <c r="B442" s="67"/>
      <c r="C442" s="102" t="s">
        <v>316</v>
      </c>
      <c r="D442" s="68"/>
      <c r="E442" s="110" t="s">
        <v>463</v>
      </c>
      <c r="F442" s="68"/>
      <c r="G442" s="110" t="s">
        <v>467</v>
      </c>
      <c r="H442" s="108" t="s">
        <v>468</v>
      </c>
      <c r="I442" s="68" t="s">
        <v>229</v>
      </c>
      <c r="J442" s="72">
        <v>252.96715</v>
      </c>
      <c r="K442" s="72">
        <v>249.79888</v>
      </c>
      <c r="L442" s="72">
        <v>256.68549999999999</v>
      </c>
      <c r="M442" s="72">
        <v>349.94887999999997</v>
      </c>
      <c r="N442" s="72">
        <v>351.17671000000001</v>
      </c>
      <c r="O442" s="72">
        <v>364.33902999999998</v>
      </c>
      <c r="P442" s="72">
        <v>377.51794000000001</v>
      </c>
      <c r="Q442" s="72">
        <v>393.06234000000001</v>
      </c>
      <c r="R442" s="72">
        <v>408.36318</v>
      </c>
      <c r="S442" s="73">
        <v>418.24876999999998</v>
      </c>
      <c r="T442" s="73">
        <v>3422.1083800000001</v>
      </c>
    </row>
    <row r="443" spans="1:20" s="63" customFormat="1" ht="18" customHeight="1" x14ac:dyDescent="0.2">
      <c r="A443" s="28" t="s">
        <v>241</v>
      </c>
      <c r="B443" s="67"/>
      <c r="C443" s="102"/>
      <c r="D443" s="68"/>
      <c r="E443" s="105"/>
      <c r="F443" s="68"/>
      <c r="G443" s="105"/>
      <c r="H443" s="108"/>
      <c r="I443" s="68" t="s">
        <v>228</v>
      </c>
      <c r="J443" s="72">
        <f t="shared" ref="J443:T443" si="67">SUMIF($I441:$I442,"Interest",J441:J442)+SUMIF($I441:$I442,"Depreciation",J441:J442)+SUMIF($I441:$I442,"Operating Costs",J441:J442)+SUMIF($I441:$I442,"Allocations",J441:J442)</f>
        <v>3709.6991499999999</v>
      </c>
      <c r="K443" s="72">
        <f t="shared" si="67"/>
        <v>3955.5138299999999</v>
      </c>
      <c r="L443" s="72">
        <f t="shared" si="67"/>
        <v>4139.9481699999997</v>
      </c>
      <c r="M443" s="72">
        <f t="shared" si="67"/>
        <v>4349.49568</v>
      </c>
      <c r="N443" s="72">
        <f t="shared" si="67"/>
        <v>4318.8320400000002</v>
      </c>
      <c r="O443" s="72">
        <f t="shared" si="67"/>
        <v>4450.8912799999998</v>
      </c>
      <c r="P443" s="72">
        <f t="shared" si="67"/>
        <v>4586.5493200000001</v>
      </c>
      <c r="Q443" s="72">
        <f t="shared" si="67"/>
        <v>4728.2607500000004</v>
      </c>
      <c r="R443" s="72">
        <f t="shared" si="67"/>
        <v>4873.5474800000002</v>
      </c>
      <c r="S443" s="72">
        <f t="shared" si="67"/>
        <v>5017.3368799999998</v>
      </c>
      <c r="T443" s="73">
        <f t="shared" si="67"/>
        <v>44130.07458</v>
      </c>
    </row>
    <row r="444" spans="1:20" ht="5.25" customHeight="1" x14ac:dyDescent="0.2">
      <c r="A444" s="28" t="s">
        <v>242</v>
      </c>
      <c r="B444" s="74"/>
      <c r="C444" s="103"/>
      <c r="D444" s="75"/>
      <c r="E444" s="106"/>
      <c r="F444" s="75"/>
      <c r="G444" s="106"/>
      <c r="H444" s="109"/>
      <c r="I444" s="75"/>
      <c r="J444" s="76"/>
      <c r="K444" s="76"/>
      <c r="L444" s="76"/>
      <c r="M444" s="76"/>
      <c r="N444" s="76"/>
      <c r="O444" s="76"/>
      <c r="P444" s="76"/>
      <c r="Q444" s="76"/>
      <c r="R444" s="76"/>
      <c r="S444" s="77"/>
      <c r="T444" s="77"/>
    </row>
    <row r="445" spans="1:20" s="63" customFormat="1" ht="18" customHeight="1" thickBot="1" x14ac:dyDescent="0.25">
      <c r="A445" s="28" t="s">
        <v>243</v>
      </c>
      <c r="B445" s="78"/>
      <c r="C445" s="79"/>
      <c r="D445" s="79"/>
      <c r="E445" s="80"/>
      <c r="F445" s="78" t="s">
        <v>469</v>
      </c>
      <c r="G445" s="79"/>
      <c r="H445" s="79"/>
      <c r="I445" s="79"/>
      <c r="J445" s="81">
        <v>3709.6991499999999</v>
      </c>
      <c r="K445" s="81">
        <v>3955.5138299999999</v>
      </c>
      <c r="L445" s="81">
        <v>4139.9481699999997</v>
      </c>
      <c r="M445" s="81">
        <v>4349.49568</v>
      </c>
      <c r="N445" s="81">
        <v>4318.8320400000002</v>
      </c>
      <c r="O445" s="81">
        <v>4450.8912799999998</v>
      </c>
      <c r="P445" s="81">
        <v>4586.5493200000001</v>
      </c>
      <c r="Q445" s="81">
        <v>4728.2607500000004</v>
      </c>
      <c r="R445" s="81">
        <v>4873.5474800000002</v>
      </c>
      <c r="S445" s="81">
        <v>5017.3368799999998</v>
      </c>
      <c r="T445" s="82">
        <v>44130.07458</v>
      </c>
    </row>
    <row r="446" spans="1:20" s="63" customFormat="1" ht="18" customHeight="1" x14ac:dyDescent="0.25">
      <c r="A446" s="64" t="s">
        <v>245</v>
      </c>
      <c r="B446" s="67"/>
      <c r="C446" s="101" t="s">
        <v>316</v>
      </c>
      <c r="D446" s="68"/>
      <c r="E446" s="104" t="s">
        <v>463</v>
      </c>
      <c r="F446" s="68"/>
      <c r="G446" s="104" t="s">
        <v>470</v>
      </c>
      <c r="H446" s="107" t="s">
        <v>471</v>
      </c>
      <c r="I446" s="69" t="s">
        <v>226</v>
      </c>
      <c r="J446" s="70">
        <v>0</v>
      </c>
      <c r="K446" s="70">
        <v>0</v>
      </c>
      <c r="L446" s="70">
        <v>0</v>
      </c>
      <c r="M446" s="70">
        <v>0</v>
      </c>
      <c r="N446" s="70">
        <v>0</v>
      </c>
      <c r="O446" s="70">
        <v>0</v>
      </c>
      <c r="P446" s="70">
        <v>0</v>
      </c>
      <c r="Q446" s="70">
        <v>0</v>
      </c>
      <c r="R446" s="70">
        <v>0</v>
      </c>
      <c r="S446" s="71">
        <v>0</v>
      </c>
      <c r="T446" s="71">
        <v>0</v>
      </c>
    </row>
    <row r="447" spans="1:20" s="63" customFormat="1" hidden="1" x14ac:dyDescent="0.25">
      <c r="A447" s="64" t="s">
        <v>245</v>
      </c>
      <c r="B447" s="67"/>
      <c r="C447" s="102" t="s">
        <v>316</v>
      </c>
      <c r="D447" s="68"/>
      <c r="E447" s="110" t="s">
        <v>463</v>
      </c>
      <c r="F447" s="68"/>
      <c r="G447" s="110" t="s">
        <v>470</v>
      </c>
      <c r="H447" s="108" t="s">
        <v>471</v>
      </c>
      <c r="I447" s="68" t="s">
        <v>228</v>
      </c>
      <c r="J447" s="72">
        <v>309.28800000000001</v>
      </c>
      <c r="K447" s="72">
        <v>331.64035999999999</v>
      </c>
      <c r="L447" s="72">
        <v>347.57783999999998</v>
      </c>
      <c r="M447" s="72">
        <v>358.0052</v>
      </c>
      <c r="N447" s="72">
        <v>355.10847000000001</v>
      </c>
      <c r="O447" s="72">
        <v>365.76206999999999</v>
      </c>
      <c r="P447" s="72">
        <v>376.73536000000001</v>
      </c>
      <c r="Q447" s="72">
        <v>388.03769999999997</v>
      </c>
      <c r="R447" s="72">
        <v>399.67910999999998</v>
      </c>
      <c r="S447" s="73">
        <v>411.66989000000001</v>
      </c>
      <c r="T447" s="73">
        <v>3643.5039999999999</v>
      </c>
    </row>
    <row r="448" spans="1:20" s="63" customFormat="1" hidden="1" x14ac:dyDescent="0.25">
      <c r="A448" s="64" t="s">
        <v>245</v>
      </c>
      <c r="B448" s="67"/>
      <c r="C448" s="102" t="s">
        <v>316</v>
      </c>
      <c r="D448" s="68"/>
      <c r="E448" s="110" t="s">
        <v>463</v>
      </c>
      <c r="F448" s="68"/>
      <c r="G448" s="110" t="s">
        <v>470</v>
      </c>
      <c r="H448" s="108" t="s">
        <v>471</v>
      </c>
      <c r="I448" s="68" t="s">
        <v>229</v>
      </c>
      <c r="J448" s="72">
        <v>22.226610000000001</v>
      </c>
      <c r="K448" s="72">
        <v>21.9709</v>
      </c>
      <c r="L448" s="72">
        <v>22.591940000000001</v>
      </c>
      <c r="M448" s="72">
        <v>30.808530000000001</v>
      </c>
      <c r="N448" s="72">
        <v>30.898610000000001</v>
      </c>
      <c r="O448" s="72">
        <v>32.061979999999998</v>
      </c>
      <c r="P448" s="72">
        <v>33.226469999999999</v>
      </c>
      <c r="Q448" s="72">
        <v>34.598790000000001</v>
      </c>
      <c r="R448" s="72">
        <v>35.948520000000002</v>
      </c>
      <c r="S448" s="73">
        <v>36.820970000000003</v>
      </c>
      <c r="T448" s="73">
        <v>301.15332000000001</v>
      </c>
    </row>
    <row r="449" spans="1:20" s="63" customFormat="1" ht="18" customHeight="1" x14ac:dyDescent="0.2">
      <c r="A449" s="28" t="s">
        <v>243</v>
      </c>
      <c r="B449" s="67"/>
      <c r="C449" s="102"/>
      <c r="D449" s="68"/>
      <c r="E449" s="105"/>
      <c r="F449" s="68"/>
      <c r="G449" s="105"/>
      <c r="H449" s="108"/>
      <c r="I449" s="68" t="s">
        <v>228</v>
      </c>
      <c r="J449" s="72">
        <f t="shared" ref="J449:T449" si="68">SUMIF($I446:$I448,"Interest",J446:J448)+SUMIF($I446:$I448,"Depreciation",J446:J448)+SUMIF($I446:$I448,"Operating Costs",J446:J448)+SUMIF($I446:$I448,"Allocations",J446:J448)</f>
        <v>331.51461</v>
      </c>
      <c r="K449" s="72">
        <f t="shared" si="68"/>
        <v>353.61126000000002</v>
      </c>
      <c r="L449" s="72">
        <f t="shared" si="68"/>
        <v>370.16978</v>
      </c>
      <c r="M449" s="72">
        <f t="shared" si="68"/>
        <v>388.81373000000002</v>
      </c>
      <c r="N449" s="72">
        <f t="shared" si="68"/>
        <v>386.00708000000003</v>
      </c>
      <c r="O449" s="72">
        <f t="shared" si="68"/>
        <v>397.82405</v>
      </c>
      <c r="P449" s="72">
        <f t="shared" si="68"/>
        <v>409.96183000000002</v>
      </c>
      <c r="Q449" s="72">
        <f t="shared" si="68"/>
        <v>422.63648999999998</v>
      </c>
      <c r="R449" s="72">
        <f t="shared" si="68"/>
        <v>435.62762999999995</v>
      </c>
      <c r="S449" s="72">
        <f t="shared" si="68"/>
        <v>448.49086</v>
      </c>
      <c r="T449" s="73">
        <f t="shared" si="68"/>
        <v>3944.6573199999998</v>
      </c>
    </row>
    <row r="450" spans="1:20" ht="5.25" customHeight="1" x14ac:dyDescent="0.2">
      <c r="A450" s="28" t="s">
        <v>243</v>
      </c>
      <c r="B450" s="74"/>
      <c r="C450" s="103"/>
      <c r="D450" s="75"/>
      <c r="E450" s="106"/>
      <c r="F450" s="75"/>
      <c r="G450" s="106"/>
      <c r="H450" s="109"/>
      <c r="I450" s="75"/>
      <c r="J450" s="76"/>
      <c r="K450" s="76"/>
      <c r="L450" s="76"/>
      <c r="M450" s="76"/>
      <c r="N450" s="76"/>
      <c r="O450" s="76"/>
      <c r="P450" s="76"/>
      <c r="Q450" s="76"/>
      <c r="R450" s="76"/>
      <c r="S450" s="77"/>
      <c r="T450" s="77"/>
    </row>
    <row r="451" spans="1:20" s="63" customFormat="1" ht="18" customHeight="1" thickBot="1" x14ac:dyDescent="0.3">
      <c r="A451" s="64" t="s">
        <v>244</v>
      </c>
      <c r="B451" s="78"/>
      <c r="C451" s="79"/>
      <c r="D451" s="79"/>
      <c r="E451" s="80"/>
      <c r="F451" s="78" t="s">
        <v>472</v>
      </c>
      <c r="G451" s="79"/>
      <c r="H451" s="79"/>
      <c r="I451" s="79"/>
      <c r="J451" s="81">
        <v>331.51461</v>
      </c>
      <c r="K451" s="81">
        <v>353.61126000000002</v>
      </c>
      <c r="L451" s="81">
        <v>370.16978</v>
      </c>
      <c r="M451" s="81">
        <v>388.81373000000002</v>
      </c>
      <c r="N451" s="81">
        <v>386.00707999999997</v>
      </c>
      <c r="O451" s="81">
        <v>397.82405</v>
      </c>
      <c r="P451" s="81">
        <v>409.96183000000002</v>
      </c>
      <c r="Q451" s="81">
        <v>422.63648999999998</v>
      </c>
      <c r="R451" s="81">
        <v>435.62763000000001</v>
      </c>
      <c r="S451" s="81">
        <v>448.49086</v>
      </c>
      <c r="T451" s="82">
        <v>3944.6573199999998</v>
      </c>
    </row>
    <row r="452" spans="1:20" s="63" customFormat="1" hidden="1" x14ac:dyDescent="0.25">
      <c r="A452" s="64" t="s">
        <v>242</v>
      </c>
      <c r="B452" s="67"/>
      <c r="C452" s="102" t="s">
        <v>316</v>
      </c>
      <c r="D452" s="68"/>
      <c r="E452" s="110" t="s">
        <v>463</v>
      </c>
      <c r="F452" s="68"/>
      <c r="G452" s="110" t="s">
        <v>473</v>
      </c>
      <c r="H452" s="108" t="s">
        <v>474</v>
      </c>
      <c r="I452" s="68" t="s">
        <v>228</v>
      </c>
      <c r="J452" s="72">
        <v>0</v>
      </c>
      <c r="K452" s="72">
        <v>0</v>
      </c>
      <c r="L452" s="72">
        <v>0</v>
      </c>
      <c r="M452" s="72">
        <v>0</v>
      </c>
      <c r="N452" s="72">
        <v>0</v>
      </c>
      <c r="O452" s="72">
        <v>0</v>
      </c>
      <c r="P452" s="72">
        <v>0</v>
      </c>
      <c r="Q452" s="72">
        <v>0</v>
      </c>
      <c r="R452" s="72">
        <v>0</v>
      </c>
      <c r="S452" s="73">
        <v>0</v>
      </c>
      <c r="T452" s="73">
        <v>0</v>
      </c>
    </row>
    <row r="453" spans="1:20" s="63" customFormat="1" hidden="1" x14ac:dyDescent="0.2">
      <c r="A453" s="28" t="s">
        <v>241</v>
      </c>
      <c r="B453" s="67"/>
      <c r="C453" s="102" t="s">
        <v>316</v>
      </c>
      <c r="D453" s="68"/>
      <c r="E453" s="110" t="s">
        <v>463</v>
      </c>
      <c r="F453" s="68"/>
      <c r="G453" s="110" t="s">
        <v>473</v>
      </c>
      <c r="H453" s="108" t="s">
        <v>474</v>
      </c>
      <c r="I453" s="68" t="s">
        <v>229</v>
      </c>
      <c r="J453" s="72">
        <v>0</v>
      </c>
      <c r="K453" s="72">
        <v>0</v>
      </c>
      <c r="L453" s="72">
        <v>0</v>
      </c>
      <c r="M453" s="72">
        <v>0</v>
      </c>
      <c r="N453" s="72">
        <v>0</v>
      </c>
      <c r="O453" s="72">
        <v>0</v>
      </c>
      <c r="P453" s="72">
        <v>0</v>
      </c>
      <c r="Q453" s="72">
        <v>0</v>
      </c>
      <c r="R453" s="72">
        <v>0</v>
      </c>
      <c r="S453" s="73">
        <v>0</v>
      </c>
      <c r="T453" s="73">
        <v>0</v>
      </c>
    </row>
    <row r="454" spans="1:20" s="63" customFormat="1" ht="18" customHeight="1" x14ac:dyDescent="0.25">
      <c r="A454" s="64" t="s">
        <v>245</v>
      </c>
      <c r="B454" s="67"/>
      <c r="C454" s="102"/>
      <c r="D454" s="68"/>
      <c r="E454" s="105"/>
      <c r="F454" s="68"/>
      <c r="G454" s="105"/>
      <c r="H454" s="108"/>
      <c r="I454" s="68" t="s">
        <v>228</v>
      </c>
      <c r="J454" s="72">
        <f t="shared" ref="J454:T454" si="69">SUMIF($I452:$I453,"Interest",J452:J453)+SUMIF($I452:$I453,"Depreciation",J452:J453)+SUMIF($I452:$I453,"Operating Costs",J452:J453)+SUMIF($I452:$I453,"Allocations",J452:J453)</f>
        <v>0</v>
      </c>
      <c r="K454" s="72">
        <f t="shared" si="69"/>
        <v>0</v>
      </c>
      <c r="L454" s="72">
        <f t="shared" si="69"/>
        <v>0</v>
      </c>
      <c r="M454" s="72">
        <f t="shared" si="69"/>
        <v>0</v>
      </c>
      <c r="N454" s="72">
        <f t="shared" si="69"/>
        <v>0</v>
      </c>
      <c r="O454" s="72">
        <f t="shared" si="69"/>
        <v>0</v>
      </c>
      <c r="P454" s="72">
        <f t="shared" si="69"/>
        <v>0</v>
      </c>
      <c r="Q454" s="72">
        <f t="shared" si="69"/>
        <v>0</v>
      </c>
      <c r="R454" s="72">
        <f t="shared" si="69"/>
        <v>0</v>
      </c>
      <c r="S454" s="72">
        <f t="shared" si="69"/>
        <v>0</v>
      </c>
      <c r="T454" s="73">
        <f t="shared" si="69"/>
        <v>0</v>
      </c>
    </row>
    <row r="455" spans="1:20" ht="5.25" customHeight="1" x14ac:dyDescent="0.2">
      <c r="A455" s="64" t="s">
        <v>245</v>
      </c>
      <c r="B455" s="74"/>
      <c r="C455" s="103"/>
      <c r="D455" s="75"/>
      <c r="E455" s="106"/>
      <c r="F455" s="75"/>
      <c r="G455" s="106"/>
      <c r="H455" s="109"/>
      <c r="I455" s="75"/>
      <c r="J455" s="76"/>
      <c r="K455" s="76"/>
      <c r="L455" s="76"/>
      <c r="M455" s="76"/>
      <c r="N455" s="76"/>
      <c r="O455" s="76"/>
      <c r="P455" s="76"/>
      <c r="Q455" s="76"/>
      <c r="R455" s="76"/>
      <c r="S455" s="77"/>
      <c r="T455" s="77"/>
    </row>
    <row r="456" spans="1:20" s="63" customFormat="1" ht="18" customHeight="1" thickBot="1" x14ac:dyDescent="0.3">
      <c r="A456" s="64" t="s">
        <v>245</v>
      </c>
      <c r="B456" s="78"/>
      <c r="C456" s="79"/>
      <c r="D456" s="79"/>
      <c r="E456" s="80"/>
      <c r="F456" s="78" t="s">
        <v>475</v>
      </c>
      <c r="G456" s="79"/>
      <c r="H456" s="79"/>
      <c r="I456" s="79"/>
      <c r="J456" s="81">
        <v>0</v>
      </c>
      <c r="K456" s="81">
        <v>0</v>
      </c>
      <c r="L456" s="81">
        <v>0</v>
      </c>
      <c r="M456" s="81">
        <v>0</v>
      </c>
      <c r="N456" s="81">
        <v>0</v>
      </c>
      <c r="O456" s="81">
        <v>0</v>
      </c>
      <c r="P456" s="81">
        <v>0</v>
      </c>
      <c r="Q456" s="81">
        <v>0</v>
      </c>
      <c r="R456" s="81">
        <v>0</v>
      </c>
      <c r="S456" s="81">
        <v>0</v>
      </c>
      <c r="T456" s="82">
        <v>0</v>
      </c>
    </row>
    <row r="457" spans="1:20" s="63" customFormat="1" ht="18" customHeight="1" x14ac:dyDescent="0.2">
      <c r="A457" s="28" t="s">
        <v>241</v>
      </c>
      <c r="B457" s="67"/>
      <c r="C457" s="101" t="s">
        <v>316</v>
      </c>
      <c r="D457" s="68"/>
      <c r="E457" s="104" t="s">
        <v>463</v>
      </c>
      <c r="F457" s="68"/>
      <c r="G457" s="104" t="s">
        <v>476</v>
      </c>
      <c r="H457" s="107" t="s">
        <v>477</v>
      </c>
      <c r="I457" s="69" t="s">
        <v>226</v>
      </c>
      <c r="J457" s="70">
        <v>-161.79132000000001</v>
      </c>
      <c r="K457" s="70">
        <v>-168.41239999999999</v>
      </c>
      <c r="L457" s="70">
        <v>-173.60504</v>
      </c>
      <c r="M457" s="70">
        <v>-179.09121999999999</v>
      </c>
      <c r="N457" s="70">
        <v>-184.57588999999999</v>
      </c>
      <c r="O457" s="70">
        <v>-190.19863000000001</v>
      </c>
      <c r="P457" s="70">
        <v>-195.99611999999999</v>
      </c>
      <c r="Q457" s="70">
        <v>-201.87577999999999</v>
      </c>
      <c r="R457" s="70">
        <v>-207.93199000000001</v>
      </c>
      <c r="S457" s="71">
        <v>-214.16994</v>
      </c>
      <c r="T457" s="71">
        <v>-1877.64833</v>
      </c>
    </row>
    <row r="458" spans="1:20" s="63" customFormat="1" hidden="1" x14ac:dyDescent="0.2">
      <c r="A458" s="28" t="s">
        <v>242</v>
      </c>
      <c r="B458" s="67"/>
      <c r="C458" s="102" t="s">
        <v>316</v>
      </c>
      <c r="D458" s="68"/>
      <c r="E458" s="110" t="s">
        <v>463</v>
      </c>
      <c r="F458" s="68"/>
      <c r="G458" s="110" t="s">
        <v>476</v>
      </c>
      <c r="H458" s="108" t="s">
        <v>477</v>
      </c>
      <c r="I458" s="68" t="s">
        <v>228</v>
      </c>
      <c r="J458" s="72">
        <v>1266.4011599999999</v>
      </c>
      <c r="K458" s="72">
        <v>1315.78477</v>
      </c>
      <c r="L458" s="72">
        <v>1354.0282299999999</v>
      </c>
      <c r="M458" s="72">
        <v>1394.73657</v>
      </c>
      <c r="N458" s="72">
        <v>1435.8451700000001</v>
      </c>
      <c r="O458" s="72">
        <v>1478.27538</v>
      </c>
      <c r="P458" s="72">
        <v>1522.16651</v>
      </c>
      <c r="Q458" s="72">
        <v>1566.7907299999999</v>
      </c>
      <c r="R458" s="72">
        <v>1613.08457</v>
      </c>
      <c r="S458" s="73">
        <v>1660.9312</v>
      </c>
      <c r="T458" s="73">
        <v>14608.04429</v>
      </c>
    </row>
    <row r="459" spans="1:20" s="63" customFormat="1" hidden="1" x14ac:dyDescent="0.2">
      <c r="A459" s="28" t="s">
        <v>243</v>
      </c>
      <c r="B459" s="67"/>
      <c r="C459" s="102" t="s">
        <v>316</v>
      </c>
      <c r="D459" s="68"/>
      <c r="E459" s="110" t="s">
        <v>463</v>
      </c>
      <c r="F459" s="68"/>
      <c r="G459" s="110" t="s">
        <v>476</v>
      </c>
      <c r="H459" s="108" t="s">
        <v>477</v>
      </c>
      <c r="I459" s="68" t="s">
        <v>229</v>
      </c>
      <c r="J459" s="72">
        <v>134.39703</v>
      </c>
      <c r="K459" s="72">
        <v>128.29608999999999</v>
      </c>
      <c r="L459" s="72">
        <v>129.10434000000001</v>
      </c>
      <c r="M459" s="72">
        <v>175.89239000000001</v>
      </c>
      <c r="N459" s="72">
        <v>182.55204000000001</v>
      </c>
      <c r="O459" s="72">
        <v>188.90396999999999</v>
      </c>
      <c r="P459" s="72">
        <v>195.30656999999999</v>
      </c>
      <c r="Q459" s="72">
        <v>202.90907999999999</v>
      </c>
      <c r="R459" s="72">
        <v>210.50552999999999</v>
      </c>
      <c r="S459" s="73">
        <v>215.37006</v>
      </c>
      <c r="T459" s="73">
        <v>1763.2371000000001</v>
      </c>
    </row>
    <row r="460" spans="1:20" s="63" customFormat="1" ht="18" customHeight="1" x14ac:dyDescent="0.25">
      <c r="A460" s="64" t="s">
        <v>245</v>
      </c>
      <c r="B460" s="67"/>
      <c r="C460" s="102"/>
      <c r="D460" s="68"/>
      <c r="E460" s="105"/>
      <c r="F460" s="68"/>
      <c r="G460" s="105"/>
      <c r="H460" s="108"/>
      <c r="I460" s="68" t="s">
        <v>228</v>
      </c>
      <c r="J460" s="72">
        <f t="shared" ref="J460:T460" si="70">SUMIF($I457:$I459,"Interest",J457:J459)+SUMIF($I457:$I459,"Depreciation",J457:J459)+SUMIF($I457:$I459,"Operating Costs",J457:J459)+SUMIF($I457:$I459,"Allocations",J457:J459)</f>
        <v>1400.79819</v>
      </c>
      <c r="K460" s="72">
        <f t="shared" si="70"/>
        <v>1444.08086</v>
      </c>
      <c r="L460" s="72">
        <f t="shared" si="70"/>
        <v>1483.13257</v>
      </c>
      <c r="M460" s="72">
        <f t="shared" si="70"/>
        <v>1570.62896</v>
      </c>
      <c r="N460" s="72">
        <f t="shared" si="70"/>
        <v>1618.3972100000001</v>
      </c>
      <c r="O460" s="72">
        <f t="shared" si="70"/>
        <v>1667.1793500000001</v>
      </c>
      <c r="P460" s="72">
        <f t="shared" si="70"/>
        <v>1717.47308</v>
      </c>
      <c r="Q460" s="72">
        <f t="shared" si="70"/>
        <v>1769.6998099999998</v>
      </c>
      <c r="R460" s="72">
        <f t="shared" si="70"/>
        <v>1823.5900999999999</v>
      </c>
      <c r="S460" s="72">
        <f t="shared" si="70"/>
        <v>1876.30126</v>
      </c>
      <c r="T460" s="73">
        <f t="shared" si="70"/>
        <v>16371.28139</v>
      </c>
    </row>
    <row r="461" spans="1:20" ht="5.25" customHeight="1" x14ac:dyDescent="0.2">
      <c r="A461" s="64" t="s">
        <v>245</v>
      </c>
      <c r="B461" s="74"/>
      <c r="C461" s="103"/>
      <c r="D461" s="75"/>
      <c r="E461" s="106"/>
      <c r="F461" s="75"/>
      <c r="G461" s="106"/>
      <c r="H461" s="109"/>
      <c r="I461" s="75"/>
      <c r="J461" s="76"/>
      <c r="K461" s="76"/>
      <c r="L461" s="76"/>
      <c r="M461" s="76"/>
      <c r="N461" s="76"/>
      <c r="O461" s="76"/>
      <c r="P461" s="76"/>
      <c r="Q461" s="76"/>
      <c r="R461" s="76"/>
      <c r="S461" s="77"/>
      <c r="T461" s="77"/>
    </row>
    <row r="462" spans="1:20" s="63" customFormat="1" ht="18" customHeight="1" thickBot="1" x14ac:dyDescent="0.3">
      <c r="A462" s="64" t="s">
        <v>242</v>
      </c>
      <c r="B462" s="78"/>
      <c r="C462" s="79"/>
      <c r="D462" s="79"/>
      <c r="E462" s="80"/>
      <c r="F462" s="78" t="s">
        <v>478</v>
      </c>
      <c r="G462" s="79"/>
      <c r="H462" s="79"/>
      <c r="I462" s="79"/>
      <c r="J462" s="81">
        <v>1239.0068699999999</v>
      </c>
      <c r="K462" s="81">
        <v>1275.6684600000001</v>
      </c>
      <c r="L462" s="81">
        <v>1309.5275300000001</v>
      </c>
      <c r="M462" s="81">
        <v>1391.53774</v>
      </c>
      <c r="N462" s="81">
        <v>1433.82132</v>
      </c>
      <c r="O462" s="81">
        <v>1476.98072</v>
      </c>
      <c r="P462" s="81">
        <v>1521.47696</v>
      </c>
      <c r="Q462" s="81">
        <v>1567.82403</v>
      </c>
      <c r="R462" s="81">
        <v>1615.6581100000001</v>
      </c>
      <c r="S462" s="81">
        <v>1662.13132</v>
      </c>
      <c r="T462" s="82">
        <v>14493.63306</v>
      </c>
    </row>
    <row r="463" spans="1:20" s="63" customFormat="1" hidden="1" x14ac:dyDescent="0.25">
      <c r="A463" s="64" t="s">
        <v>246</v>
      </c>
      <c r="B463" s="67"/>
      <c r="C463" s="102" t="s">
        <v>316</v>
      </c>
      <c r="D463" s="68"/>
      <c r="E463" s="110" t="s">
        <v>463</v>
      </c>
      <c r="F463" s="68"/>
      <c r="G463" s="110" t="s">
        <v>479</v>
      </c>
      <c r="H463" s="108" t="s">
        <v>480</v>
      </c>
      <c r="I463" s="68" t="s">
        <v>228</v>
      </c>
      <c r="J463" s="72">
        <v>115.98</v>
      </c>
      <c r="K463" s="72">
        <v>124.36512999999999</v>
      </c>
      <c r="L463" s="72">
        <v>130.34169</v>
      </c>
      <c r="M463" s="72">
        <v>134.25194999999999</v>
      </c>
      <c r="N463" s="72">
        <v>133.16567000000001</v>
      </c>
      <c r="O463" s="72">
        <v>137.16077999999999</v>
      </c>
      <c r="P463" s="72">
        <v>141.27575999999999</v>
      </c>
      <c r="Q463" s="72">
        <v>145.51414</v>
      </c>
      <c r="R463" s="72">
        <v>149.87967</v>
      </c>
      <c r="S463" s="73">
        <v>154.37620999999999</v>
      </c>
      <c r="T463" s="73">
        <v>1366.3109999999999</v>
      </c>
    </row>
    <row r="464" spans="1:20" s="63" customFormat="1" hidden="1" x14ac:dyDescent="0.2">
      <c r="A464" s="28" t="s">
        <v>248</v>
      </c>
      <c r="B464" s="67"/>
      <c r="C464" s="102" t="s">
        <v>316</v>
      </c>
      <c r="D464" s="68"/>
      <c r="E464" s="110" t="s">
        <v>463</v>
      </c>
      <c r="F464" s="68"/>
      <c r="G464" s="110" t="s">
        <v>479</v>
      </c>
      <c r="H464" s="108" t="s">
        <v>480</v>
      </c>
      <c r="I464" s="68" t="s">
        <v>229</v>
      </c>
      <c r="J464" s="72">
        <v>8.3347700000000007</v>
      </c>
      <c r="K464" s="72">
        <v>8.2390899999999991</v>
      </c>
      <c r="L464" s="72">
        <v>8.4719800000000003</v>
      </c>
      <c r="M464" s="72">
        <v>11.5532</v>
      </c>
      <c r="N464" s="72">
        <v>11.586980000000001</v>
      </c>
      <c r="O464" s="72">
        <v>12.023250000000001</v>
      </c>
      <c r="P464" s="72">
        <v>12.45993</v>
      </c>
      <c r="Q464" s="72">
        <v>12.974550000000001</v>
      </c>
      <c r="R464" s="72">
        <v>13.480689999999999</v>
      </c>
      <c r="S464" s="73">
        <v>13.80786</v>
      </c>
      <c r="T464" s="73">
        <v>112.9323</v>
      </c>
    </row>
    <row r="465" spans="1:20" s="63" customFormat="1" ht="18" customHeight="1" x14ac:dyDescent="0.2">
      <c r="A465" s="28" t="s">
        <v>178</v>
      </c>
      <c r="B465" s="67"/>
      <c r="C465" s="102"/>
      <c r="D465" s="68"/>
      <c r="E465" s="105"/>
      <c r="F465" s="68"/>
      <c r="G465" s="105"/>
      <c r="H465" s="108"/>
      <c r="I465" s="68" t="s">
        <v>228</v>
      </c>
      <c r="J465" s="72">
        <f t="shared" ref="J465:T465" si="71">SUMIF($I463:$I464,"Interest",J463:J464)+SUMIF($I463:$I464,"Depreciation",J463:J464)+SUMIF($I463:$I464,"Operating Costs",J463:J464)+SUMIF($I463:$I464,"Allocations",J463:J464)</f>
        <v>124.31477000000001</v>
      </c>
      <c r="K465" s="72">
        <f t="shared" si="71"/>
        <v>132.60422</v>
      </c>
      <c r="L465" s="72">
        <f t="shared" si="71"/>
        <v>138.81367</v>
      </c>
      <c r="M465" s="72">
        <f t="shared" si="71"/>
        <v>145.80515</v>
      </c>
      <c r="N465" s="72">
        <f t="shared" si="71"/>
        <v>144.75265000000002</v>
      </c>
      <c r="O465" s="72">
        <f t="shared" si="71"/>
        <v>149.18402999999998</v>
      </c>
      <c r="P465" s="72">
        <f t="shared" si="71"/>
        <v>153.73568999999998</v>
      </c>
      <c r="Q465" s="72">
        <f t="shared" si="71"/>
        <v>158.48868999999999</v>
      </c>
      <c r="R465" s="72">
        <f t="shared" si="71"/>
        <v>163.36036000000001</v>
      </c>
      <c r="S465" s="72">
        <f t="shared" si="71"/>
        <v>168.18406999999999</v>
      </c>
      <c r="T465" s="73">
        <f t="shared" si="71"/>
        <v>1479.2432999999999</v>
      </c>
    </row>
    <row r="466" spans="1:20" ht="5.25" customHeight="1" x14ac:dyDescent="0.2">
      <c r="A466" s="28" t="s">
        <v>178</v>
      </c>
      <c r="B466" s="74"/>
      <c r="C466" s="103"/>
      <c r="D466" s="75"/>
      <c r="E466" s="106"/>
      <c r="F466" s="75"/>
      <c r="G466" s="106"/>
      <c r="H466" s="109"/>
      <c r="I466" s="75"/>
      <c r="J466" s="76"/>
      <c r="K466" s="76"/>
      <c r="L466" s="76"/>
      <c r="M466" s="76"/>
      <c r="N466" s="76"/>
      <c r="O466" s="76"/>
      <c r="P466" s="76"/>
      <c r="Q466" s="76"/>
      <c r="R466" s="76"/>
      <c r="S466" s="77"/>
      <c r="T466" s="77"/>
    </row>
    <row r="467" spans="1:20" s="63" customFormat="1" ht="18" customHeight="1" thickBot="1" x14ac:dyDescent="0.25">
      <c r="A467" s="28"/>
      <c r="B467" s="78"/>
      <c r="C467" s="79"/>
      <c r="D467" s="79"/>
      <c r="E467" s="80"/>
      <c r="F467" s="78" t="s">
        <v>481</v>
      </c>
      <c r="G467" s="79"/>
      <c r="H467" s="79"/>
      <c r="I467" s="79"/>
      <c r="J467" s="81">
        <v>124.31477</v>
      </c>
      <c r="K467" s="81">
        <v>132.60422</v>
      </c>
      <c r="L467" s="81">
        <v>138.81367</v>
      </c>
      <c r="M467" s="81">
        <v>145.80515</v>
      </c>
      <c r="N467" s="81">
        <v>144.75264999999999</v>
      </c>
      <c r="O467" s="81">
        <v>149.18403000000001</v>
      </c>
      <c r="P467" s="81">
        <v>153.73569000000001</v>
      </c>
      <c r="Q467" s="81">
        <v>158.48868999999999</v>
      </c>
      <c r="R467" s="81">
        <v>163.36035999999999</v>
      </c>
      <c r="S467" s="81">
        <v>168.18406999999999</v>
      </c>
      <c r="T467" s="82">
        <v>1479.2433000000001</v>
      </c>
    </row>
    <row r="468" spans="1:20" ht="6.95" customHeight="1" x14ac:dyDescent="0.2">
      <c r="B468" s="83"/>
      <c r="C468" s="61"/>
      <c r="D468" s="83"/>
      <c r="E468" s="61"/>
      <c r="F468" s="61"/>
      <c r="G468" s="83"/>
      <c r="H468" s="83"/>
      <c r="I468" s="83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</row>
    <row r="469" spans="1:20" s="63" customFormat="1" ht="18" customHeight="1" thickBot="1" x14ac:dyDescent="0.25">
      <c r="A469" s="28"/>
      <c r="B469" s="78"/>
      <c r="C469" s="79"/>
      <c r="D469" s="78" t="s">
        <v>482</v>
      </c>
      <c r="E469" s="79"/>
      <c r="F469" s="79"/>
      <c r="G469" s="79"/>
      <c r="H469" s="79"/>
      <c r="I469" s="79"/>
      <c r="J469" s="81">
        <v>28296.150249999999</v>
      </c>
      <c r="K469" s="81">
        <v>31015.896140000001</v>
      </c>
      <c r="L469" s="81">
        <v>33423.17</v>
      </c>
      <c r="M469" s="81">
        <v>35369.527000000002</v>
      </c>
      <c r="N469" s="81">
        <v>37341.598550000002</v>
      </c>
      <c r="O469" s="81">
        <v>39014.646099999998</v>
      </c>
      <c r="P469" s="81">
        <v>40109.108070000002</v>
      </c>
      <c r="Q469" s="81">
        <v>41277.247819999997</v>
      </c>
      <c r="R469" s="81">
        <v>42468.954740000001</v>
      </c>
      <c r="S469" s="81">
        <v>44020.2549</v>
      </c>
      <c r="T469" s="82">
        <v>372336.55356999999</v>
      </c>
    </row>
    <row r="470" spans="1:20" ht="8.25" customHeight="1" x14ac:dyDescent="0.2">
      <c r="B470" s="83"/>
      <c r="C470" s="83"/>
      <c r="D470" s="83"/>
      <c r="E470" s="61"/>
      <c r="F470" s="61"/>
      <c r="G470" s="83"/>
      <c r="H470" s="83"/>
      <c r="I470" s="83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</row>
    <row r="471" spans="1:20" s="63" customFormat="1" hidden="1" x14ac:dyDescent="0.2">
      <c r="A471" s="28"/>
      <c r="B471" s="67"/>
      <c r="C471" s="102" t="s">
        <v>316</v>
      </c>
      <c r="D471" s="68"/>
      <c r="E471" s="110" t="s">
        <v>484</v>
      </c>
      <c r="F471" s="68"/>
      <c r="G471" s="110" t="s">
        <v>485</v>
      </c>
      <c r="H471" s="108" t="s">
        <v>486</v>
      </c>
      <c r="I471" s="68" t="s">
        <v>228</v>
      </c>
      <c r="J471" s="72">
        <v>1553.6020000000001</v>
      </c>
      <c r="K471" s="72">
        <v>1204.7605900000001</v>
      </c>
      <c r="L471" s="72">
        <v>1239.4333200000001</v>
      </c>
      <c r="M471" s="72">
        <v>1273.35222</v>
      </c>
      <c r="N471" s="72">
        <v>1307.1317799999999</v>
      </c>
      <c r="O471" s="72">
        <v>1343.0318199999999</v>
      </c>
      <c r="P471" s="72">
        <v>1381.06439</v>
      </c>
      <c r="Q471" s="72">
        <v>1409.22084</v>
      </c>
      <c r="R471" s="72">
        <v>1438.0917999999999</v>
      </c>
      <c r="S471" s="73">
        <v>1467.6291100000001</v>
      </c>
      <c r="T471" s="73">
        <v>13617.317870000001</v>
      </c>
    </row>
    <row r="472" spans="1:20" s="63" customFormat="1" hidden="1" x14ac:dyDescent="0.2">
      <c r="A472" s="28"/>
      <c r="B472" s="67"/>
      <c r="C472" s="102" t="s">
        <v>316</v>
      </c>
      <c r="D472" s="68"/>
      <c r="E472" s="110" t="s">
        <v>484</v>
      </c>
      <c r="F472" s="68"/>
      <c r="G472" s="110" t="s">
        <v>485</v>
      </c>
      <c r="H472" s="108" t="s">
        <v>486</v>
      </c>
      <c r="I472" s="68" t="s">
        <v>229</v>
      </c>
      <c r="J472" s="72">
        <v>37.875770000000003</v>
      </c>
      <c r="K472" s="72">
        <v>38.149250000000002</v>
      </c>
      <c r="L472" s="72">
        <v>38.966279999999998</v>
      </c>
      <c r="M472" s="72">
        <v>47.032029999999999</v>
      </c>
      <c r="N472" s="72">
        <v>48.477870000000003</v>
      </c>
      <c r="O472" s="72">
        <v>48.855510000000002</v>
      </c>
      <c r="P472" s="72">
        <v>49.032170000000001</v>
      </c>
      <c r="Q472" s="72">
        <v>49.877249999999997</v>
      </c>
      <c r="R472" s="72">
        <v>51.076050000000002</v>
      </c>
      <c r="S472" s="73">
        <v>51.920459999999999</v>
      </c>
      <c r="T472" s="73">
        <v>461.26263999999998</v>
      </c>
    </row>
    <row r="473" spans="1:20" s="63" customFormat="1" hidden="1" x14ac:dyDescent="0.2">
      <c r="A473" s="28"/>
      <c r="B473" s="67"/>
      <c r="C473" s="102" t="s">
        <v>316</v>
      </c>
      <c r="D473" s="68"/>
      <c r="E473" s="110" t="s">
        <v>484</v>
      </c>
      <c r="F473" s="68"/>
      <c r="G473" s="110" t="s">
        <v>485</v>
      </c>
      <c r="H473" s="108" t="s">
        <v>486</v>
      </c>
      <c r="I473" s="68" t="s">
        <v>230</v>
      </c>
      <c r="J473" s="72">
        <v>319.24547999999999</v>
      </c>
      <c r="K473" s="72">
        <v>336.19902000000002</v>
      </c>
      <c r="L473" s="72">
        <v>377.90951000000001</v>
      </c>
      <c r="M473" s="72">
        <v>323.55255</v>
      </c>
      <c r="N473" s="72">
        <v>338.35584</v>
      </c>
      <c r="O473" s="72">
        <v>347.32733999999999</v>
      </c>
      <c r="P473" s="72">
        <v>343.71877000000001</v>
      </c>
      <c r="Q473" s="72">
        <v>351.17916000000002</v>
      </c>
      <c r="R473" s="72">
        <v>356.58794</v>
      </c>
      <c r="S473" s="73">
        <v>355.77330999999998</v>
      </c>
      <c r="T473" s="73">
        <v>3449.8489199999999</v>
      </c>
    </row>
    <row r="474" spans="1:20" s="63" customFormat="1" hidden="1" x14ac:dyDescent="0.2">
      <c r="A474" s="28"/>
      <c r="B474" s="67"/>
      <c r="C474" s="102" t="s">
        <v>316</v>
      </c>
      <c r="D474" s="68"/>
      <c r="E474" s="110" t="s">
        <v>484</v>
      </c>
      <c r="F474" s="68"/>
      <c r="G474" s="110" t="s">
        <v>485</v>
      </c>
      <c r="H474" s="108" t="s">
        <v>486</v>
      </c>
      <c r="I474" s="68" t="s">
        <v>231</v>
      </c>
      <c r="J474" s="72">
        <v>44.447200000000002</v>
      </c>
      <c r="K474" s="72">
        <v>83.297759999999997</v>
      </c>
      <c r="L474" s="72">
        <v>107.96172</v>
      </c>
      <c r="M474" s="72">
        <v>112.06299</v>
      </c>
      <c r="N474" s="72">
        <v>115.83087</v>
      </c>
      <c r="O474" s="72">
        <v>117.7672</v>
      </c>
      <c r="P474" s="72">
        <v>122.23607</v>
      </c>
      <c r="Q474" s="72">
        <v>126.74160000000001</v>
      </c>
      <c r="R474" s="72">
        <v>131.59308999999999</v>
      </c>
      <c r="S474" s="73">
        <v>130.79920000000001</v>
      </c>
      <c r="T474" s="73">
        <v>1092.7376999999999</v>
      </c>
    </row>
    <row r="475" spans="1:20" s="63" customFormat="1" ht="18" customHeight="1" x14ac:dyDescent="0.2">
      <c r="A475" s="28"/>
      <c r="B475" s="67"/>
      <c r="C475" s="102"/>
      <c r="D475" s="68"/>
      <c r="E475" s="105"/>
      <c r="F475" s="68"/>
      <c r="G475" s="105"/>
      <c r="H475" s="108"/>
      <c r="I475" s="68" t="s">
        <v>228</v>
      </c>
      <c r="J475" s="72">
        <f t="shared" ref="J475:T475" si="72">SUMIF($I471:$I474,"Interest",J471:J474)+SUMIF($I471:$I474,"Depreciation",J471:J474)+SUMIF($I471:$I474,"Operating Costs",J471:J474)+SUMIF($I471:$I474,"Allocations",J471:J474)</f>
        <v>1955.1704500000001</v>
      </c>
      <c r="K475" s="72">
        <f t="shared" si="72"/>
        <v>1662.40662</v>
      </c>
      <c r="L475" s="72">
        <f t="shared" si="72"/>
        <v>1764.2708300000002</v>
      </c>
      <c r="M475" s="72">
        <f t="shared" si="72"/>
        <v>1755.9997900000001</v>
      </c>
      <c r="N475" s="72">
        <f t="shared" si="72"/>
        <v>1809.7963599999998</v>
      </c>
      <c r="O475" s="72">
        <f t="shared" si="72"/>
        <v>1856.9818700000001</v>
      </c>
      <c r="P475" s="72">
        <f t="shared" si="72"/>
        <v>1896.0513999999998</v>
      </c>
      <c r="Q475" s="72">
        <f t="shared" si="72"/>
        <v>1937.0188499999999</v>
      </c>
      <c r="R475" s="72">
        <f t="shared" si="72"/>
        <v>1977.3488799999998</v>
      </c>
      <c r="S475" s="72">
        <f t="shared" si="72"/>
        <v>2006.1220800000001</v>
      </c>
      <c r="T475" s="73">
        <f t="shared" si="72"/>
        <v>18621.167130000002</v>
      </c>
    </row>
    <row r="476" spans="1:20" ht="5.25" customHeight="1" x14ac:dyDescent="0.2">
      <c r="B476" s="74"/>
      <c r="C476" s="103"/>
      <c r="D476" s="75"/>
      <c r="E476" s="106"/>
      <c r="F476" s="75"/>
      <c r="G476" s="106"/>
      <c r="H476" s="109"/>
      <c r="I476" s="75"/>
      <c r="J476" s="76"/>
      <c r="K476" s="76"/>
      <c r="L476" s="76"/>
      <c r="M476" s="76"/>
      <c r="N476" s="76"/>
      <c r="O476" s="76"/>
      <c r="P476" s="76"/>
      <c r="Q476" s="76"/>
      <c r="R476" s="76"/>
      <c r="S476" s="77"/>
      <c r="T476" s="77"/>
    </row>
    <row r="477" spans="1:20" s="63" customFormat="1" ht="18" customHeight="1" thickBot="1" x14ac:dyDescent="0.25">
      <c r="A477" s="28"/>
      <c r="B477" s="78"/>
      <c r="C477" s="79"/>
      <c r="D477" s="79"/>
      <c r="E477" s="80"/>
      <c r="F477" s="78" t="s">
        <v>487</v>
      </c>
      <c r="G477" s="79"/>
      <c r="H477" s="79"/>
      <c r="I477" s="79"/>
      <c r="J477" s="81">
        <v>1955.1704500000001</v>
      </c>
      <c r="K477" s="81">
        <v>1662.40662</v>
      </c>
      <c r="L477" s="81">
        <v>1764.2708299999999</v>
      </c>
      <c r="M477" s="81">
        <v>1755.9997900000001</v>
      </c>
      <c r="N477" s="81">
        <v>1809.79636</v>
      </c>
      <c r="O477" s="81">
        <v>1856.9818700000001</v>
      </c>
      <c r="P477" s="81">
        <v>1896.0514000000001</v>
      </c>
      <c r="Q477" s="81">
        <v>1937.0188499999999</v>
      </c>
      <c r="R477" s="81">
        <v>1977.34888</v>
      </c>
      <c r="S477" s="81">
        <v>2006.1220800000001</v>
      </c>
      <c r="T477" s="82">
        <v>18621.167130000002</v>
      </c>
    </row>
    <row r="478" spans="1:20" s="63" customFormat="1" hidden="1" x14ac:dyDescent="0.2">
      <c r="A478" s="28" t="s">
        <v>483</v>
      </c>
      <c r="B478" s="67"/>
      <c r="C478" s="102" t="s">
        <v>316</v>
      </c>
      <c r="D478" s="68"/>
      <c r="E478" s="110" t="s">
        <v>484</v>
      </c>
      <c r="F478" s="68"/>
      <c r="G478" s="110" t="s">
        <v>488</v>
      </c>
      <c r="H478" s="108" t="s">
        <v>489</v>
      </c>
      <c r="I478" s="68" t="s">
        <v>228</v>
      </c>
      <c r="J478" s="72">
        <v>3818.3445999999999</v>
      </c>
      <c r="K478" s="72">
        <v>3936.5118000000002</v>
      </c>
      <c r="L478" s="72">
        <v>4075.4010400000002</v>
      </c>
      <c r="M478" s="72">
        <v>4192.0596999999998</v>
      </c>
      <c r="N478" s="72">
        <v>4304.1355999999996</v>
      </c>
      <c r="O478" s="72">
        <v>4423.4480299999996</v>
      </c>
      <c r="P478" s="72">
        <v>4553.8243599999996</v>
      </c>
      <c r="Q478" s="72">
        <v>4645.1683400000002</v>
      </c>
      <c r="R478" s="72">
        <v>4738.4819799999996</v>
      </c>
      <c r="S478" s="73">
        <v>4833.7434999999996</v>
      </c>
      <c r="T478" s="73">
        <v>43521.118949999996</v>
      </c>
    </row>
    <row r="479" spans="1:20" s="63" customFormat="1" hidden="1" x14ac:dyDescent="0.2">
      <c r="A479" s="28" t="s">
        <v>483</v>
      </c>
      <c r="B479" s="67"/>
      <c r="C479" s="102" t="s">
        <v>316</v>
      </c>
      <c r="D479" s="68"/>
      <c r="E479" s="110" t="s">
        <v>484</v>
      </c>
      <c r="F479" s="68"/>
      <c r="G479" s="110" t="s">
        <v>488</v>
      </c>
      <c r="H479" s="108" t="s">
        <v>489</v>
      </c>
      <c r="I479" s="68" t="s">
        <v>229</v>
      </c>
      <c r="J479" s="72">
        <v>37.875770000000003</v>
      </c>
      <c r="K479" s="72">
        <v>38.149250000000002</v>
      </c>
      <c r="L479" s="72">
        <v>38.966279999999998</v>
      </c>
      <c r="M479" s="72">
        <v>47.032029999999999</v>
      </c>
      <c r="N479" s="72">
        <v>48.477870000000003</v>
      </c>
      <c r="O479" s="72">
        <v>48.855510000000002</v>
      </c>
      <c r="P479" s="72">
        <v>49.032170000000001</v>
      </c>
      <c r="Q479" s="72">
        <v>49.877249999999997</v>
      </c>
      <c r="R479" s="72">
        <v>51.076050000000002</v>
      </c>
      <c r="S479" s="73">
        <v>51.920459999999999</v>
      </c>
      <c r="T479" s="73">
        <v>461.26263999999998</v>
      </c>
    </row>
    <row r="480" spans="1:20" s="63" customFormat="1" hidden="1" x14ac:dyDescent="0.2">
      <c r="A480" s="28" t="s">
        <v>483</v>
      </c>
      <c r="B480" s="67"/>
      <c r="C480" s="102" t="s">
        <v>316</v>
      </c>
      <c r="D480" s="68"/>
      <c r="E480" s="110" t="s">
        <v>484</v>
      </c>
      <c r="F480" s="68"/>
      <c r="G480" s="110" t="s">
        <v>488</v>
      </c>
      <c r="H480" s="108" t="s">
        <v>489</v>
      </c>
      <c r="I480" s="68" t="s">
        <v>230</v>
      </c>
      <c r="J480" s="72">
        <v>131.51366999999999</v>
      </c>
      <c r="K480" s="72">
        <v>195.09503000000001</v>
      </c>
      <c r="L480" s="72">
        <v>251.64160999999999</v>
      </c>
      <c r="M480" s="72">
        <v>277.70699000000002</v>
      </c>
      <c r="N480" s="72">
        <v>317.80552</v>
      </c>
      <c r="O480" s="72">
        <v>329.99628999999999</v>
      </c>
      <c r="P480" s="72">
        <v>309.00089000000003</v>
      </c>
      <c r="Q480" s="72">
        <v>287.42288000000002</v>
      </c>
      <c r="R480" s="72">
        <v>262.69940000000003</v>
      </c>
      <c r="S480" s="73">
        <v>237.90539999999999</v>
      </c>
      <c r="T480" s="73">
        <v>2600.7876799999999</v>
      </c>
    </row>
    <row r="481" spans="1:20" s="63" customFormat="1" hidden="1" x14ac:dyDescent="0.2">
      <c r="A481" s="28" t="s">
        <v>483</v>
      </c>
      <c r="B481" s="67"/>
      <c r="C481" s="102" t="s">
        <v>316</v>
      </c>
      <c r="D481" s="68"/>
      <c r="E481" s="110" t="s">
        <v>484</v>
      </c>
      <c r="F481" s="68"/>
      <c r="G481" s="110" t="s">
        <v>488</v>
      </c>
      <c r="H481" s="108" t="s">
        <v>489</v>
      </c>
      <c r="I481" s="68" t="s">
        <v>231</v>
      </c>
      <c r="J481" s="72">
        <v>1813.3925400000001</v>
      </c>
      <c r="K481" s="72">
        <v>1966.0422000000001</v>
      </c>
      <c r="L481" s="72">
        <v>2032.64985</v>
      </c>
      <c r="M481" s="72">
        <v>2050.0725499999999</v>
      </c>
      <c r="N481" s="72">
        <v>2043.93958</v>
      </c>
      <c r="O481" s="72">
        <v>2372.84476</v>
      </c>
      <c r="P481" s="72">
        <v>2574.5200100000002</v>
      </c>
      <c r="Q481" s="72">
        <v>2660.3794499999999</v>
      </c>
      <c r="R481" s="72">
        <v>2662.1505400000001</v>
      </c>
      <c r="S481" s="73">
        <v>2702.8020299999998</v>
      </c>
      <c r="T481" s="73">
        <v>22878.79351</v>
      </c>
    </row>
    <row r="482" spans="1:20" s="63" customFormat="1" ht="18" customHeight="1" x14ac:dyDescent="0.2">
      <c r="A482" s="28" t="s">
        <v>483</v>
      </c>
      <c r="B482" s="67"/>
      <c r="C482" s="102"/>
      <c r="D482" s="68"/>
      <c r="E482" s="105"/>
      <c r="F482" s="68"/>
      <c r="G482" s="105"/>
      <c r="H482" s="108"/>
      <c r="I482" s="68" t="s">
        <v>228</v>
      </c>
      <c r="J482" s="72">
        <f t="shared" ref="J482:T482" si="73">SUMIF($I478:$I481,"Interest",J478:J481)+SUMIF($I478:$I481,"Depreciation",J478:J481)+SUMIF($I478:$I481,"Operating Costs",J478:J481)+SUMIF($I478:$I481,"Allocations",J478:J481)</f>
        <v>5801.1265799999992</v>
      </c>
      <c r="K482" s="72">
        <f t="shared" si="73"/>
        <v>6135.7982800000009</v>
      </c>
      <c r="L482" s="72">
        <f t="shared" si="73"/>
        <v>6398.6587799999998</v>
      </c>
      <c r="M482" s="72">
        <f t="shared" si="73"/>
        <v>6566.8712699999996</v>
      </c>
      <c r="N482" s="72">
        <f t="shared" si="73"/>
        <v>6714.3585699999994</v>
      </c>
      <c r="O482" s="72">
        <f t="shared" si="73"/>
        <v>7175.1445899999999</v>
      </c>
      <c r="P482" s="72">
        <f t="shared" si="73"/>
        <v>7486.3774300000005</v>
      </c>
      <c r="Q482" s="72">
        <f t="shared" si="73"/>
        <v>7642.8479200000002</v>
      </c>
      <c r="R482" s="72">
        <f t="shared" si="73"/>
        <v>7714.4079699999993</v>
      </c>
      <c r="S482" s="72">
        <f t="shared" si="73"/>
        <v>7826.3713899999993</v>
      </c>
      <c r="T482" s="73">
        <f t="shared" si="73"/>
        <v>69461.962780000002</v>
      </c>
    </row>
    <row r="483" spans="1:20" ht="5.25" customHeight="1" x14ac:dyDescent="0.2">
      <c r="A483" s="28" t="s">
        <v>483</v>
      </c>
      <c r="B483" s="74"/>
      <c r="C483" s="103"/>
      <c r="D483" s="75"/>
      <c r="E483" s="106"/>
      <c r="F483" s="75"/>
      <c r="G483" s="106"/>
      <c r="H483" s="109"/>
      <c r="I483" s="75"/>
      <c r="J483" s="76"/>
      <c r="K483" s="76"/>
      <c r="L483" s="76"/>
      <c r="M483" s="76"/>
      <c r="N483" s="76"/>
      <c r="O483" s="76"/>
      <c r="P483" s="76"/>
      <c r="Q483" s="76"/>
      <c r="R483" s="76"/>
      <c r="S483" s="77"/>
      <c r="T483" s="77"/>
    </row>
    <row r="484" spans="1:20" s="63" customFormat="1" ht="18" customHeight="1" thickBot="1" x14ac:dyDescent="0.25">
      <c r="A484" s="28" t="s">
        <v>483</v>
      </c>
      <c r="B484" s="78"/>
      <c r="C484" s="79"/>
      <c r="D484" s="79"/>
      <c r="E484" s="80"/>
      <c r="F484" s="78" t="s">
        <v>490</v>
      </c>
      <c r="G484" s="79"/>
      <c r="H484" s="79"/>
      <c r="I484" s="79"/>
      <c r="J484" s="81">
        <v>5801.1265800000001</v>
      </c>
      <c r="K484" s="81">
        <v>6135.79828</v>
      </c>
      <c r="L484" s="81">
        <v>6398.6587799999998</v>
      </c>
      <c r="M484" s="81">
        <v>6566.8712699999996</v>
      </c>
      <c r="N484" s="81">
        <v>6714.3585700000003</v>
      </c>
      <c r="O484" s="81">
        <v>7175.1445899999999</v>
      </c>
      <c r="P484" s="81">
        <v>7486.3774299999995</v>
      </c>
      <c r="Q484" s="81">
        <v>7642.8479200000002</v>
      </c>
      <c r="R484" s="81">
        <v>7714.4079700000002</v>
      </c>
      <c r="S484" s="81">
        <v>7826.3713900000002</v>
      </c>
      <c r="T484" s="82">
        <v>69461.962780000002</v>
      </c>
    </row>
    <row r="485" spans="1:20" s="63" customFormat="1" ht="18" customHeight="1" x14ac:dyDescent="0.2">
      <c r="A485" s="28"/>
      <c r="B485" s="67"/>
      <c r="C485" s="102"/>
      <c r="D485" s="68"/>
      <c r="E485" s="105"/>
      <c r="F485" s="68"/>
      <c r="G485" s="105"/>
      <c r="H485" s="108"/>
      <c r="I485" s="68" t="s">
        <v>228</v>
      </c>
      <c r="J485" s="72" t="e">
        <f>SUMIF(#REF!,"Interest",#REF!)+SUMIF(#REF!,"Depreciation",#REF!)+SUMIF(#REF!,"Operating Costs",#REF!)+SUMIF(#REF!,"Allocations",#REF!)</f>
        <v>#REF!</v>
      </c>
      <c r="K485" s="72" t="e">
        <f>SUMIF(#REF!,"Interest",#REF!)+SUMIF(#REF!,"Depreciation",#REF!)+SUMIF(#REF!,"Operating Costs",#REF!)+SUMIF(#REF!,"Allocations",#REF!)</f>
        <v>#REF!</v>
      </c>
      <c r="L485" s="72" t="e">
        <f>SUMIF(#REF!,"Interest",#REF!)+SUMIF(#REF!,"Depreciation",#REF!)+SUMIF(#REF!,"Operating Costs",#REF!)+SUMIF(#REF!,"Allocations",#REF!)</f>
        <v>#REF!</v>
      </c>
      <c r="M485" s="72" t="e">
        <f>SUMIF(#REF!,"Interest",#REF!)+SUMIF(#REF!,"Depreciation",#REF!)+SUMIF(#REF!,"Operating Costs",#REF!)+SUMIF(#REF!,"Allocations",#REF!)</f>
        <v>#REF!</v>
      </c>
      <c r="N485" s="72" t="e">
        <f>SUMIF(#REF!,"Interest",#REF!)+SUMIF(#REF!,"Depreciation",#REF!)+SUMIF(#REF!,"Operating Costs",#REF!)+SUMIF(#REF!,"Allocations",#REF!)</f>
        <v>#REF!</v>
      </c>
      <c r="O485" s="72" t="e">
        <f>SUMIF(#REF!,"Interest",#REF!)+SUMIF(#REF!,"Depreciation",#REF!)+SUMIF(#REF!,"Operating Costs",#REF!)+SUMIF(#REF!,"Allocations",#REF!)</f>
        <v>#REF!</v>
      </c>
      <c r="P485" s="72" t="e">
        <f>SUMIF(#REF!,"Interest",#REF!)+SUMIF(#REF!,"Depreciation",#REF!)+SUMIF(#REF!,"Operating Costs",#REF!)+SUMIF(#REF!,"Allocations",#REF!)</f>
        <v>#REF!</v>
      </c>
      <c r="Q485" s="72" t="e">
        <f>SUMIF(#REF!,"Interest",#REF!)+SUMIF(#REF!,"Depreciation",#REF!)+SUMIF(#REF!,"Operating Costs",#REF!)+SUMIF(#REF!,"Allocations",#REF!)</f>
        <v>#REF!</v>
      </c>
      <c r="R485" s="72" t="e">
        <f>SUMIF(#REF!,"Interest",#REF!)+SUMIF(#REF!,"Depreciation",#REF!)+SUMIF(#REF!,"Operating Costs",#REF!)+SUMIF(#REF!,"Allocations",#REF!)</f>
        <v>#REF!</v>
      </c>
      <c r="S485" s="72" t="e">
        <f>SUMIF(#REF!,"Interest",#REF!)+SUMIF(#REF!,"Depreciation",#REF!)+SUMIF(#REF!,"Operating Costs",#REF!)+SUMIF(#REF!,"Allocations",#REF!)</f>
        <v>#REF!</v>
      </c>
      <c r="T485" s="73" t="e">
        <f>SUMIF(#REF!,"Interest",#REF!)+SUMIF(#REF!,"Depreciation",#REF!)+SUMIF(#REF!,"Operating Costs",#REF!)+SUMIF(#REF!,"Allocations",#REF!)</f>
        <v>#REF!</v>
      </c>
    </row>
    <row r="486" spans="1:20" ht="5.25" customHeight="1" x14ac:dyDescent="0.2">
      <c r="B486" s="74"/>
      <c r="C486" s="103"/>
      <c r="D486" s="75"/>
      <c r="E486" s="106"/>
      <c r="F486" s="75"/>
      <c r="G486" s="106"/>
      <c r="H486" s="109"/>
      <c r="I486" s="75"/>
      <c r="J486" s="76"/>
      <c r="K486" s="76"/>
      <c r="L486" s="76"/>
      <c r="M486" s="76"/>
      <c r="N486" s="76"/>
      <c r="O486" s="76"/>
      <c r="P486" s="76"/>
      <c r="Q486" s="76"/>
      <c r="R486" s="76"/>
      <c r="S486" s="77"/>
      <c r="T486" s="77"/>
    </row>
    <row r="487" spans="1:20" s="63" customFormat="1" ht="18" customHeight="1" thickBot="1" x14ac:dyDescent="0.25">
      <c r="A487" s="28"/>
      <c r="B487" s="78"/>
      <c r="C487" s="79"/>
      <c r="D487" s="79"/>
      <c r="E487" s="80"/>
      <c r="F487" s="78" t="s">
        <v>491</v>
      </c>
      <c r="G487" s="79"/>
      <c r="H487" s="79"/>
      <c r="I487" s="79"/>
      <c r="J487" s="81">
        <v>0</v>
      </c>
      <c r="K487" s="81">
        <v>0</v>
      </c>
      <c r="L487" s="81">
        <v>0</v>
      </c>
      <c r="M487" s="81">
        <v>0</v>
      </c>
      <c r="N487" s="81">
        <v>0</v>
      </c>
      <c r="O487" s="81">
        <v>0</v>
      </c>
      <c r="P487" s="81">
        <v>0</v>
      </c>
      <c r="Q487" s="81">
        <v>0</v>
      </c>
      <c r="R487" s="81">
        <v>0</v>
      </c>
      <c r="S487" s="81">
        <v>0</v>
      </c>
      <c r="T487" s="82">
        <v>0</v>
      </c>
    </row>
    <row r="488" spans="1:20" ht="6.95" customHeight="1" x14ac:dyDescent="0.2">
      <c r="B488" s="83"/>
      <c r="C488" s="61"/>
      <c r="D488" s="83"/>
      <c r="E488" s="61"/>
      <c r="F488" s="61"/>
      <c r="G488" s="83"/>
      <c r="H488" s="83"/>
      <c r="I488" s="83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</row>
    <row r="489" spans="1:20" s="63" customFormat="1" ht="18" customHeight="1" thickBot="1" x14ac:dyDescent="0.25">
      <c r="A489" s="28"/>
      <c r="B489" s="78"/>
      <c r="C489" s="79"/>
      <c r="D489" s="78" t="s">
        <v>492</v>
      </c>
      <c r="E489" s="79"/>
      <c r="F489" s="79"/>
      <c r="G489" s="79"/>
      <c r="H489" s="79"/>
      <c r="I489" s="79"/>
      <c r="J489" s="81">
        <v>7756.2970299999997</v>
      </c>
      <c r="K489" s="81">
        <v>7798.2048999999997</v>
      </c>
      <c r="L489" s="81">
        <v>8162.9296100000001</v>
      </c>
      <c r="M489" s="81">
        <v>8322.8710599999995</v>
      </c>
      <c r="N489" s="81">
        <v>8524.1549300000006</v>
      </c>
      <c r="O489" s="81">
        <v>9032.1264599999995</v>
      </c>
      <c r="P489" s="81">
        <v>9382.4288300000007</v>
      </c>
      <c r="Q489" s="81">
        <v>9579.8667700000005</v>
      </c>
      <c r="R489" s="81">
        <v>9691.7568499999998</v>
      </c>
      <c r="S489" s="81">
        <v>9832.4934699999994</v>
      </c>
      <c r="T489" s="82">
        <v>88083.129910000003</v>
      </c>
    </row>
    <row r="490" spans="1:20" ht="8.25" customHeight="1" x14ac:dyDescent="0.2">
      <c r="B490" s="83"/>
      <c r="C490" s="83"/>
      <c r="D490" s="83"/>
      <c r="E490" s="61"/>
      <c r="F490" s="61"/>
      <c r="G490" s="83"/>
      <c r="H490" s="83"/>
      <c r="I490" s="83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</row>
    <row r="491" spans="1:20" s="63" customFormat="1" ht="15.75" customHeight="1" thickBot="1" x14ac:dyDescent="0.25">
      <c r="A491" s="28"/>
      <c r="B491" s="78" t="s">
        <v>493</v>
      </c>
      <c r="C491" s="79"/>
      <c r="D491" s="79"/>
      <c r="E491" s="79"/>
      <c r="F491" s="79"/>
      <c r="G491" s="79"/>
      <c r="H491" s="79"/>
      <c r="I491" s="79"/>
      <c r="J491" s="81">
        <v>187273.3817</v>
      </c>
      <c r="K491" s="81">
        <v>199903.64196000001</v>
      </c>
      <c r="L491" s="81">
        <v>212865.34998</v>
      </c>
      <c r="M491" s="81">
        <v>226823.00714999999</v>
      </c>
      <c r="N491" s="81">
        <v>237302.22289999999</v>
      </c>
      <c r="O491" s="81">
        <v>247464.90839999999</v>
      </c>
      <c r="P491" s="81">
        <v>254388.2402</v>
      </c>
      <c r="Q491" s="81">
        <v>261872.42538</v>
      </c>
      <c r="R491" s="81">
        <v>268362.02422999998</v>
      </c>
      <c r="S491" s="81">
        <v>273344.04057000001</v>
      </c>
      <c r="T491" s="82">
        <v>2369599.2424699999</v>
      </c>
    </row>
    <row r="492" spans="1:20" ht="15.75" customHeight="1" x14ac:dyDescent="0.2">
      <c r="B492" s="83"/>
      <c r="C492" s="83"/>
      <c r="D492" s="83"/>
      <c r="E492" s="61"/>
      <c r="F492" s="61"/>
      <c r="G492" s="83"/>
      <c r="H492" s="83"/>
      <c r="I492" s="83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</row>
    <row r="493" spans="1:20" ht="15.75" customHeight="1" x14ac:dyDescent="0.2">
      <c r="B493" s="49" t="s">
        <v>51</v>
      </c>
      <c r="C493" s="50"/>
      <c r="D493" s="49"/>
      <c r="E493" s="51" t="s">
        <v>55</v>
      </c>
      <c r="F493" s="52"/>
      <c r="G493" s="52" t="s">
        <v>55</v>
      </c>
      <c r="H493" s="53" t="s">
        <v>182</v>
      </c>
      <c r="I493" s="53"/>
      <c r="J493" s="54" t="s">
        <v>887</v>
      </c>
      <c r="K493" s="54" t="s">
        <v>888</v>
      </c>
      <c r="L493" s="54" t="s">
        <v>889</v>
      </c>
      <c r="M493" s="54" t="s">
        <v>890</v>
      </c>
      <c r="N493" s="54" t="s">
        <v>891</v>
      </c>
      <c r="O493" s="54" t="s">
        <v>892</v>
      </c>
      <c r="P493" s="54" t="s">
        <v>893</v>
      </c>
      <c r="Q493" s="54" t="s">
        <v>894</v>
      </c>
      <c r="R493" s="54" t="s">
        <v>895</v>
      </c>
      <c r="S493" s="54" t="s">
        <v>896</v>
      </c>
      <c r="T493" s="99" t="s">
        <v>215</v>
      </c>
    </row>
    <row r="494" spans="1:20" ht="15.75" customHeight="1" x14ac:dyDescent="0.2">
      <c r="B494" s="55"/>
      <c r="C494" s="56"/>
      <c r="D494" s="55"/>
      <c r="E494" s="57" t="s">
        <v>216</v>
      </c>
      <c r="F494" s="58"/>
      <c r="G494" s="57"/>
      <c r="H494" s="55"/>
      <c r="I494" s="55"/>
      <c r="J494" s="59" t="s">
        <v>217</v>
      </c>
      <c r="K494" s="59" t="s">
        <v>217</v>
      </c>
      <c r="L494" s="59" t="s">
        <v>217</v>
      </c>
      <c r="M494" s="59" t="s">
        <v>217</v>
      </c>
      <c r="N494" s="59" t="s">
        <v>217</v>
      </c>
      <c r="O494" s="59" t="s">
        <v>217</v>
      </c>
      <c r="P494" s="59" t="s">
        <v>217</v>
      </c>
      <c r="Q494" s="59" t="s">
        <v>217</v>
      </c>
      <c r="R494" s="59" t="s">
        <v>217</v>
      </c>
      <c r="S494" s="59" t="s">
        <v>217</v>
      </c>
      <c r="T494" s="100" t="s">
        <v>217</v>
      </c>
    </row>
    <row r="495" spans="1:20" s="63" customFormat="1" hidden="1" x14ac:dyDescent="0.2">
      <c r="A495" s="28"/>
      <c r="B495" s="67"/>
      <c r="C495" s="102" t="s">
        <v>494</v>
      </c>
      <c r="D495" s="68"/>
      <c r="E495" s="110" t="s">
        <v>495</v>
      </c>
      <c r="F495" s="68"/>
      <c r="G495" s="110" t="s">
        <v>496</v>
      </c>
      <c r="H495" s="108" t="s">
        <v>497</v>
      </c>
      <c r="I495" s="68" t="s">
        <v>228</v>
      </c>
      <c r="J495" s="72">
        <v>6065.8779999999997</v>
      </c>
      <c r="K495" s="72">
        <v>6209.7569999999996</v>
      </c>
      <c r="L495" s="72">
        <v>6377.6409999999996</v>
      </c>
      <c r="M495" s="72">
        <v>6539.701</v>
      </c>
      <c r="N495" s="72">
        <v>6694.6949999999997</v>
      </c>
      <c r="O495" s="72">
        <v>6855.3670000000002</v>
      </c>
      <c r="P495" s="72">
        <v>7026.7479999999996</v>
      </c>
      <c r="Q495" s="72">
        <v>7167.2830000000004</v>
      </c>
      <c r="R495" s="72">
        <v>7310.6289999999999</v>
      </c>
      <c r="S495" s="73">
        <v>7456.8419999999996</v>
      </c>
      <c r="T495" s="73">
        <v>67704.540999999997</v>
      </c>
    </row>
    <row r="496" spans="1:20" s="63" customFormat="1" ht="18" customHeight="1" x14ac:dyDescent="0.2">
      <c r="A496" s="28" t="s">
        <v>483</v>
      </c>
      <c r="B496" s="67"/>
      <c r="C496" s="102"/>
      <c r="D496" s="68"/>
      <c r="E496" s="105"/>
      <c r="F496" s="68"/>
      <c r="G496" s="105"/>
      <c r="H496" s="108"/>
      <c r="I496" s="68" t="s">
        <v>228</v>
      </c>
      <c r="J496" s="72">
        <f t="shared" ref="J496:T496" si="74">SUMIF($I495:$I495,"Interest",J495:J495)+SUMIF($I495:$I495,"Depreciation",J495:J495)+SUMIF($I495:$I495,"Operating Costs",J495:J495)+SUMIF($I495:$I495,"Allocations",J495:J495)</f>
        <v>6065.8779999999997</v>
      </c>
      <c r="K496" s="72">
        <f t="shared" si="74"/>
        <v>6209.7569999999996</v>
      </c>
      <c r="L496" s="72">
        <f t="shared" si="74"/>
        <v>6377.6409999999996</v>
      </c>
      <c r="M496" s="72">
        <f t="shared" si="74"/>
        <v>6539.701</v>
      </c>
      <c r="N496" s="72">
        <f t="shared" si="74"/>
        <v>6694.6949999999997</v>
      </c>
      <c r="O496" s="72">
        <f t="shared" si="74"/>
        <v>6855.3670000000002</v>
      </c>
      <c r="P496" s="72">
        <f t="shared" si="74"/>
        <v>7026.7479999999996</v>
      </c>
      <c r="Q496" s="72">
        <f t="shared" si="74"/>
        <v>7167.2830000000004</v>
      </c>
      <c r="R496" s="72">
        <f t="shared" si="74"/>
        <v>7310.6289999999999</v>
      </c>
      <c r="S496" s="72">
        <f t="shared" si="74"/>
        <v>7456.8419999999996</v>
      </c>
      <c r="T496" s="73">
        <f t="shared" si="74"/>
        <v>67704.540999999997</v>
      </c>
    </row>
    <row r="497" spans="1:20" ht="5.25" customHeight="1" x14ac:dyDescent="0.2">
      <c r="A497" s="28" t="s">
        <v>483</v>
      </c>
      <c r="B497" s="74"/>
      <c r="C497" s="103"/>
      <c r="D497" s="75"/>
      <c r="E497" s="106"/>
      <c r="F497" s="75"/>
      <c r="G497" s="106"/>
      <c r="H497" s="109"/>
      <c r="I497" s="75"/>
      <c r="J497" s="76"/>
      <c r="K497" s="76"/>
      <c r="L497" s="76"/>
      <c r="M497" s="76"/>
      <c r="N497" s="76"/>
      <c r="O497" s="76"/>
      <c r="P497" s="76"/>
      <c r="Q497" s="76"/>
      <c r="R497" s="76"/>
      <c r="S497" s="77"/>
      <c r="T497" s="77"/>
    </row>
    <row r="498" spans="1:20" s="63" customFormat="1" ht="18" customHeight="1" thickBot="1" x14ac:dyDescent="0.25">
      <c r="A498" s="28" t="s">
        <v>483</v>
      </c>
      <c r="B498" s="78"/>
      <c r="C498" s="79"/>
      <c r="D498" s="79"/>
      <c r="E498" s="80"/>
      <c r="F498" s="78" t="s">
        <v>498</v>
      </c>
      <c r="G498" s="79"/>
      <c r="H498" s="79"/>
      <c r="I498" s="79"/>
      <c r="J498" s="81">
        <v>6065.8779999999997</v>
      </c>
      <c r="K498" s="81">
        <v>6209.7569999999996</v>
      </c>
      <c r="L498" s="81">
        <v>6377.6409999999996</v>
      </c>
      <c r="M498" s="81">
        <v>6539.701</v>
      </c>
      <c r="N498" s="81">
        <v>6694.6949999999997</v>
      </c>
      <c r="O498" s="81">
        <v>6855.3670000000002</v>
      </c>
      <c r="P498" s="81">
        <v>7026.7479999999996</v>
      </c>
      <c r="Q498" s="81">
        <v>7167.2830000000004</v>
      </c>
      <c r="R498" s="81">
        <v>7310.6289999999999</v>
      </c>
      <c r="S498" s="81">
        <v>7456.8419999999996</v>
      </c>
      <c r="T498" s="82">
        <v>67704.540999999997</v>
      </c>
    </row>
    <row r="499" spans="1:20" s="63" customFormat="1" hidden="1" x14ac:dyDescent="0.2">
      <c r="A499" s="28" t="s">
        <v>483</v>
      </c>
      <c r="B499" s="67"/>
      <c r="C499" s="102" t="s">
        <v>494</v>
      </c>
      <c r="D499" s="68"/>
      <c r="E499" s="110" t="s">
        <v>495</v>
      </c>
      <c r="F499" s="68"/>
      <c r="G499" s="110" t="s">
        <v>499</v>
      </c>
      <c r="H499" s="108" t="s">
        <v>500</v>
      </c>
      <c r="I499" s="68" t="s">
        <v>228</v>
      </c>
      <c r="J499" s="72">
        <v>5142.6099999999997</v>
      </c>
      <c r="K499" s="72">
        <v>5264.5889999999999</v>
      </c>
      <c r="L499" s="72">
        <v>5406.9189999999999</v>
      </c>
      <c r="M499" s="72">
        <v>5544.3130000000001</v>
      </c>
      <c r="N499" s="72">
        <v>5675.7150000000001</v>
      </c>
      <c r="O499" s="72">
        <v>5811.9309999999996</v>
      </c>
      <c r="P499" s="72">
        <v>5957.2280000000001</v>
      </c>
      <c r="Q499" s="72">
        <v>6076.3729999999996</v>
      </c>
      <c r="R499" s="72">
        <v>6197.9</v>
      </c>
      <c r="S499" s="73">
        <v>6321.8580000000002</v>
      </c>
      <c r="T499" s="73">
        <v>57399.436000000002</v>
      </c>
    </row>
    <row r="500" spans="1:20" s="63" customFormat="1" ht="18" customHeight="1" x14ac:dyDescent="0.2">
      <c r="A500" s="28" t="s">
        <v>483</v>
      </c>
      <c r="B500" s="67"/>
      <c r="C500" s="102"/>
      <c r="D500" s="68"/>
      <c r="E500" s="105"/>
      <c r="F500" s="68"/>
      <c r="G500" s="105"/>
      <c r="H500" s="108"/>
      <c r="I500" s="68" t="s">
        <v>228</v>
      </c>
      <c r="J500" s="72">
        <f t="shared" ref="J500:T500" si="75">SUMIF($I499:$I499,"Interest",J499:J499)+SUMIF($I499:$I499,"Depreciation",J499:J499)+SUMIF($I499:$I499,"Operating Costs",J499:J499)+SUMIF($I499:$I499,"Allocations",J499:J499)</f>
        <v>5142.6099999999997</v>
      </c>
      <c r="K500" s="72">
        <f t="shared" si="75"/>
        <v>5264.5889999999999</v>
      </c>
      <c r="L500" s="72">
        <f t="shared" si="75"/>
        <v>5406.9189999999999</v>
      </c>
      <c r="M500" s="72">
        <f t="shared" si="75"/>
        <v>5544.3130000000001</v>
      </c>
      <c r="N500" s="72">
        <f t="shared" si="75"/>
        <v>5675.7150000000001</v>
      </c>
      <c r="O500" s="72">
        <f t="shared" si="75"/>
        <v>5811.9309999999996</v>
      </c>
      <c r="P500" s="72">
        <f t="shared" si="75"/>
        <v>5957.2280000000001</v>
      </c>
      <c r="Q500" s="72">
        <f t="shared" si="75"/>
        <v>6076.3729999999996</v>
      </c>
      <c r="R500" s="72">
        <f t="shared" si="75"/>
        <v>6197.9</v>
      </c>
      <c r="S500" s="72">
        <f t="shared" si="75"/>
        <v>6321.8580000000002</v>
      </c>
      <c r="T500" s="73">
        <f t="shared" si="75"/>
        <v>57399.436000000002</v>
      </c>
    </row>
    <row r="501" spans="1:20" ht="5.25" customHeight="1" x14ac:dyDescent="0.2">
      <c r="A501" s="28" t="s">
        <v>483</v>
      </c>
      <c r="B501" s="74"/>
      <c r="C501" s="103"/>
      <c r="D501" s="75"/>
      <c r="E501" s="106"/>
      <c r="F501" s="75"/>
      <c r="G501" s="106"/>
      <c r="H501" s="109"/>
      <c r="I501" s="75"/>
      <c r="J501" s="76"/>
      <c r="K501" s="76"/>
      <c r="L501" s="76"/>
      <c r="M501" s="76"/>
      <c r="N501" s="76"/>
      <c r="O501" s="76"/>
      <c r="P501" s="76"/>
      <c r="Q501" s="76"/>
      <c r="R501" s="76"/>
      <c r="S501" s="77"/>
      <c r="T501" s="77"/>
    </row>
    <row r="502" spans="1:20" s="63" customFormat="1" ht="18" customHeight="1" thickBot="1" x14ac:dyDescent="0.25">
      <c r="A502" s="28" t="s">
        <v>483</v>
      </c>
      <c r="B502" s="78"/>
      <c r="C502" s="79"/>
      <c r="D502" s="79"/>
      <c r="E502" s="80"/>
      <c r="F502" s="78" t="s">
        <v>501</v>
      </c>
      <c r="G502" s="79"/>
      <c r="H502" s="79"/>
      <c r="I502" s="79"/>
      <c r="J502" s="81">
        <v>5142.6099999999997</v>
      </c>
      <c r="K502" s="81">
        <v>5264.5889999999999</v>
      </c>
      <c r="L502" s="81">
        <v>5406.9189999999999</v>
      </c>
      <c r="M502" s="81">
        <v>5544.3130000000001</v>
      </c>
      <c r="N502" s="81">
        <v>5675.7150000000001</v>
      </c>
      <c r="O502" s="81">
        <v>5811.9309999999996</v>
      </c>
      <c r="P502" s="81">
        <v>5957.2280000000001</v>
      </c>
      <c r="Q502" s="81">
        <v>6076.3729999999996</v>
      </c>
      <c r="R502" s="81">
        <v>6197.9</v>
      </c>
      <c r="S502" s="81">
        <v>6321.8580000000002</v>
      </c>
      <c r="T502" s="82">
        <v>57399.436000000002</v>
      </c>
    </row>
    <row r="503" spans="1:20" s="63" customFormat="1" ht="18" customHeight="1" x14ac:dyDescent="0.2">
      <c r="A503" s="28" t="s">
        <v>483</v>
      </c>
      <c r="B503" s="67"/>
      <c r="C503" s="101" t="s">
        <v>494</v>
      </c>
      <c r="D503" s="68"/>
      <c r="E503" s="104" t="s">
        <v>495</v>
      </c>
      <c r="F503" s="68"/>
      <c r="G503" s="104" t="s">
        <v>502</v>
      </c>
      <c r="H503" s="107" t="s">
        <v>503</v>
      </c>
      <c r="I503" s="69" t="s">
        <v>226</v>
      </c>
      <c r="J503" s="70">
        <v>-8326.2793199999996</v>
      </c>
      <c r="K503" s="70">
        <v>-10723.220960000001</v>
      </c>
      <c r="L503" s="70">
        <v>-13038.885389999999</v>
      </c>
      <c r="M503" s="70">
        <v>-13299.66309</v>
      </c>
      <c r="N503" s="70">
        <v>-13565.65338</v>
      </c>
      <c r="O503" s="70">
        <v>-13836.967930000001</v>
      </c>
      <c r="P503" s="70">
        <v>-14113.706050000001</v>
      </c>
      <c r="Q503" s="70">
        <v>-14395.979429999999</v>
      </c>
      <c r="R503" s="70">
        <v>-14683.89975</v>
      </c>
      <c r="S503" s="71">
        <v>-14977.578740000001</v>
      </c>
      <c r="T503" s="71">
        <v>-130961.83404</v>
      </c>
    </row>
    <row r="504" spans="1:20" s="63" customFormat="1" hidden="1" x14ac:dyDescent="0.2">
      <c r="A504" s="28" t="s">
        <v>483</v>
      </c>
      <c r="B504" s="67"/>
      <c r="C504" s="102" t="s">
        <v>494</v>
      </c>
      <c r="D504" s="68"/>
      <c r="E504" s="110" t="s">
        <v>495</v>
      </c>
      <c r="F504" s="68"/>
      <c r="G504" s="110" t="s">
        <v>502</v>
      </c>
      <c r="H504" s="108" t="s">
        <v>503</v>
      </c>
      <c r="I504" s="68" t="s">
        <v>228</v>
      </c>
      <c r="J504" s="72">
        <v>11270.11104</v>
      </c>
      <c r="K504" s="72">
        <v>12232.205239999999</v>
      </c>
      <c r="L504" s="72">
        <v>14173.730509999999</v>
      </c>
      <c r="M504" s="72">
        <v>15334.55228</v>
      </c>
      <c r="N504" s="72">
        <v>15233.98013</v>
      </c>
      <c r="O504" s="72">
        <v>15575.736720000001</v>
      </c>
      <c r="P504" s="72">
        <v>15928.33181</v>
      </c>
      <c r="Q504" s="72">
        <v>16247.465529999999</v>
      </c>
      <c r="R504" s="72">
        <v>16573.287799999998</v>
      </c>
      <c r="S504" s="73">
        <v>16905.79869</v>
      </c>
      <c r="T504" s="73">
        <v>149475.19975</v>
      </c>
    </row>
    <row r="505" spans="1:20" s="63" customFormat="1" hidden="1" x14ac:dyDescent="0.2">
      <c r="A505" s="28" t="s">
        <v>483</v>
      </c>
      <c r="B505" s="67"/>
      <c r="C505" s="102" t="s">
        <v>494</v>
      </c>
      <c r="D505" s="68"/>
      <c r="E505" s="110" t="s">
        <v>495</v>
      </c>
      <c r="F505" s="68"/>
      <c r="G505" s="110" t="s">
        <v>502</v>
      </c>
      <c r="H505" s="108" t="s">
        <v>503</v>
      </c>
      <c r="I505" s="68" t="s">
        <v>229</v>
      </c>
      <c r="J505" s="72">
        <v>92.012770000000003</v>
      </c>
      <c r="K505" s="72">
        <v>92.578029999999998</v>
      </c>
      <c r="L505" s="72">
        <v>94.53886</v>
      </c>
      <c r="M505" s="72">
        <v>111.98609999999999</v>
      </c>
      <c r="N505" s="72">
        <v>115.18595000000001</v>
      </c>
      <c r="O505" s="72">
        <v>115.83692000000001</v>
      </c>
      <c r="P505" s="72">
        <v>115.78095</v>
      </c>
      <c r="Q505" s="72">
        <v>117.04684</v>
      </c>
      <c r="R505" s="72">
        <v>119.54559</v>
      </c>
      <c r="S505" s="73">
        <v>121.51545</v>
      </c>
      <c r="T505" s="73">
        <v>1096.02746</v>
      </c>
    </row>
    <row r="506" spans="1:20" s="63" customFormat="1" hidden="1" x14ac:dyDescent="0.2">
      <c r="A506" s="28" t="s">
        <v>483</v>
      </c>
      <c r="B506" s="67"/>
      <c r="C506" s="102" t="s">
        <v>494</v>
      </c>
      <c r="D506" s="68"/>
      <c r="E506" s="110" t="s">
        <v>495</v>
      </c>
      <c r="F506" s="68"/>
      <c r="G506" s="110" t="s">
        <v>502</v>
      </c>
      <c r="H506" s="108" t="s">
        <v>503</v>
      </c>
      <c r="I506" s="68" t="s">
        <v>230</v>
      </c>
      <c r="J506" s="72">
        <v>88.152240000000006</v>
      </c>
      <c r="K506" s="72">
        <v>92.833619999999996</v>
      </c>
      <c r="L506" s="72">
        <v>104.35101</v>
      </c>
      <c r="M506" s="72">
        <v>89.341589999999997</v>
      </c>
      <c r="N506" s="72">
        <v>93.429180000000002</v>
      </c>
      <c r="O506" s="72">
        <v>95.906450000000007</v>
      </c>
      <c r="P506" s="72">
        <v>94.910030000000006</v>
      </c>
      <c r="Q506" s="72">
        <v>96.970039999999997</v>
      </c>
      <c r="R506" s="72">
        <v>98.463549999999998</v>
      </c>
      <c r="S506" s="73">
        <v>98.238609999999994</v>
      </c>
      <c r="T506" s="73">
        <v>952.59631999999999</v>
      </c>
    </row>
    <row r="507" spans="1:20" s="63" customFormat="1" hidden="1" x14ac:dyDescent="0.2">
      <c r="A507" s="28" t="s">
        <v>483</v>
      </c>
      <c r="B507" s="67"/>
      <c r="C507" s="102" t="s">
        <v>494</v>
      </c>
      <c r="D507" s="68"/>
      <c r="E507" s="110" t="s">
        <v>495</v>
      </c>
      <c r="F507" s="68"/>
      <c r="G507" s="110" t="s">
        <v>502</v>
      </c>
      <c r="H507" s="108" t="s">
        <v>503</v>
      </c>
      <c r="I507" s="68" t="s">
        <v>231</v>
      </c>
      <c r="J507" s="72">
        <v>2373.3885599999999</v>
      </c>
      <c r="K507" s="72">
        <v>2859.1337199999998</v>
      </c>
      <c r="L507" s="72">
        <v>3587.78946</v>
      </c>
      <c r="M507" s="72">
        <v>4381.0672599999998</v>
      </c>
      <c r="N507" s="72">
        <v>4536.6398600000002</v>
      </c>
      <c r="O507" s="72">
        <v>4748.3614299999999</v>
      </c>
      <c r="P507" s="72">
        <v>4976.2379600000004</v>
      </c>
      <c r="Q507" s="72">
        <v>5123.1768899999997</v>
      </c>
      <c r="R507" s="72">
        <v>5370.0499</v>
      </c>
      <c r="S507" s="73">
        <v>5161.0725199999997</v>
      </c>
      <c r="T507" s="73">
        <v>43116.917560000002</v>
      </c>
    </row>
    <row r="508" spans="1:20" s="63" customFormat="1" ht="18" customHeight="1" x14ac:dyDescent="0.2">
      <c r="A508" s="28" t="s">
        <v>483</v>
      </c>
      <c r="B508" s="67"/>
      <c r="C508" s="102"/>
      <c r="D508" s="68"/>
      <c r="E508" s="105"/>
      <c r="F508" s="68"/>
      <c r="G508" s="105"/>
      <c r="H508" s="108"/>
      <c r="I508" s="68" t="s">
        <v>228</v>
      </c>
      <c r="J508" s="72">
        <f t="shared" ref="J508:T508" si="76">SUMIF($I503:$I507,"Interest",J503:J507)+SUMIF($I503:$I507,"Depreciation",J503:J507)+SUMIF($I503:$I507,"Operating Costs",J503:J507)+SUMIF($I503:$I507,"Allocations",J503:J507)</f>
        <v>13823.664609999998</v>
      </c>
      <c r="K508" s="72">
        <f t="shared" si="76"/>
        <v>15276.750609999999</v>
      </c>
      <c r="L508" s="72">
        <f t="shared" si="76"/>
        <v>17960.40984</v>
      </c>
      <c r="M508" s="72">
        <f t="shared" si="76"/>
        <v>19916.947229999998</v>
      </c>
      <c r="N508" s="72">
        <f t="shared" si="76"/>
        <v>19979.235119999998</v>
      </c>
      <c r="O508" s="72">
        <f t="shared" si="76"/>
        <v>20535.841520000002</v>
      </c>
      <c r="P508" s="72">
        <f t="shared" si="76"/>
        <v>21115.260750000001</v>
      </c>
      <c r="Q508" s="72">
        <f t="shared" si="76"/>
        <v>21584.659299999999</v>
      </c>
      <c r="R508" s="72">
        <f t="shared" si="76"/>
        <v>22161.346839999998</v>
      </c>
      <c r="S508" s="72">
        <f t="shared" si="76"/>
        <v>22286.625269999997</v>
      </c>
      <c r="T508" s="73">
        <f t="shared" si="76"/>
        <v>194640.74109000002</v>
      </c>
    </row>
    <row r="509" spans="1:20" ht="5.25" customHeight="1" x14ac:dyDescent="0.2">
      <c r="A509" s="28" t="s">
        <v>483</v>
      </c>
      <c r="B509" s="74"/>
      <c r="C509" s="103"/>
      <c r="D509" s="75"/>
      <c r="E509" s="106"/>
      <c r="F509" s="75"/>
      <c r="G509" s="106"/>
      <c r="H509" s="109"/>
      <c r="I509" s="75"/>
      <c r="J509" s="76"/>
      <c r="K509" s="76"/>
      <c r="L509" s="76"/>
      <c r="M509" s="76"/>
      <c r="N509" s="76"/>
      <c r="O509" s="76"/>
      <c r="P509" s="76"/>
      <c r="Q509" s="76"/>
      <c r="R509" s="76"/>
      <c r="S509" s="77"/>
      <c r="T509" s="77"/>
    </row>
    <row r="510" spans="1:20" s="63" customFormat="1" ht="18" customHeight="1" thickBot="1" x14ac:dyDescent="0.25">
      <c r="A510" s="28" t="s">
        <v>483</v>
      </c>
      <c r="B510" s="78"/>
      <c r="C510" s="79"/>
      <c r="D510" s="79"/>
      <c r="E510" s="80"/>
      <c r="F510" s="78" t="s">
        <v>504</v>
      </c>
      <c r="G510" s="79"/>
      <c r="H510" s="79"/>
      <c r="I510" s="79"/>
      <c r="J510" s="81">
        <v>5497.3852900000002</v>
      </c>
      <c r="K510" s="81">
        <v>4553.5296500000004</v>
      </c>
      <c r="L510" s="81">
        <v>4921.5244499999999</v>
      </c>
      <c r="M510" s="81">
        <v>6617.2841399999998</v>
      </c>
      <c r="N510" s="81">
        <v>6413.5817399999996</v>
      </c>
      <c r="O510" s="81">
        <v>6698.8735900000001</v>
      </c>
      <c r="P510" s="81">
        <v>7001.5546999999997</v>
      </c>
      <c r="Q510" s="81">
        <v>7188.6798699999999</v>
      </c>
      <c r="R510" s="81">
        <v>7477.4470899999997</v>
      </c>
      <c r="S510" s="81">
        <v>7309.0465299999996</v>
      </c>
      <c r="T510" s="82">
        <v>63678.907050000002</v>
      </c>
    </row>
    <row r="511" spans="1:20" s="63" customFormat="1" hidden="1" x14ac:dyDescent="0.2">
      <c r="A511" s="28" t="s">
        <v>483</v>
      </c>
      <c r="B511" s="67"/>
      <c r="C511" s="102" t="s">
        <v>494</v>
      </c>
      <c r="D511" s="68"/>
      <c r="E511" s="110" t="s">
        <v>495</v>
      </c>
      <c r="F511" s="68"/>
      <c r="G511" s="110" t="s">
        <v>505</v>
      </c>
      <c r="H511" s="108" t="s">
        <v>506</v>
      </c>
      <c r="I511" s="68" t="s">
        <v>228</v>
      </c>
      <c r="J511" s="72">
        <v>1912.422</v>
      </c>
      <c r="K511" s="72">
        <v>1957.7840000000001</v>
      </c>
      <c r="L511" s="72">
        <v>2010.713</v>
      </c>
      <c r="M511" s="72">
        <v>2061.8069999999998</v>
      </c>
      <c r="N511" s="72">
        <v>2110.672</v>
      </c>
      <c r="O511" s="72">
        <v>2161.328</v>
      </c>
      <c r="P511" s="72">
        <v>2215.36</v>
      </c>
      <c r="Q511" s="72">
        <v>2259.6680000000001</v>
      </c>
      <c r="R511" s="72">
        <v>2304.8609999999999</v>
      </c>
      <c r="S511" s="73">
        <v>2350.9580000000001</v>
      </c>
      <c r="T511" s="73">
        <v>21345.573</v>
      </c>
    </row>
    <row r="512" spans="1:20" s="63" customFormat="1" ht="18" customHeight="1" x14ac:dyDescent="0.2">
      <c r="A512" s="28" t="s">
        <v>483</v>
      </c>
      <c r="B512" s="67"/>
      <c r="C512" s="102"/>
      <c r="D512" s="68"/>
      <c r="E512" s="105"/>
      <c r="F512" s="68"/>
      <c r="G512" s="105"/>
      <c r="H512" s="108"/>
      <c r="I512" s="68" t="s">
        <v>228</v>
      </c>
      <c r="J512" s="72">
        <f t="shared" ref="J512:T512" si="77">SUMIF($I511:$I511,"Interest",J511:J511)+SUMIF($I511:$I511,"Depreciation",J511:J511)+SUMIF($I511:$I511,"Operating Costs",J511:J511)+SUMIF($I511:$I511,"Allocations",J511:J511)</f>
        <v>1912.422</v>
      </c>
      <c r="K512" s="72">
        <f t="shared" si="77"/>
        <v>1957.7840000000001</v>
      </c>
      <c r="L512" s="72">
        <f t="shared" si="77"/>
        <v>2010.713</v>
      </c>
      <c r="M512" s="72">
        <f t="shared" si="77"/>
        <v>2061.8069999999998</v>
      </c>
      <c r="N512" s="72">
        <f t="shared" si="77"/>
        <v>2110.672</v>
      </c>
      <c r="O512" s="72">
        <f t="shared" si="77"/>
        <v>2161.328</v>
      </c>
      <c r="P512" s="72">
        <f t="shared" si="77"/>
        <v>2215.36</v>
      </c>
      <c r="Q512" s="72">
        <f t="shared" si="77"/>
        <v>2259.6680000000001</v>
      </c>
      <c r="R512" s="72">
        <f t="shared" si="77"/>
        <v>2304.8609999999999</v>
      </c>
      <c r="S512" s="72">
        <f t="shared" si="77"/>
        <v>2350.9580000000001</v>
      </c>
      <c r="T512" s="73">
        <f t="shared" si="77"/>
        <v>21345.573</v>
      </c>
    </row>
    <row r="513" spans="1:20" ht="5.25" customHeight="1" x14ac:dyDescent="0.2">
      <c r="A513" s="28" t="s">
        <v>483</v>
      </c>
      <c r="B513" s="74"/>
      <c r="C513" s="103"/>
      <c r="D513" s="75"/>
      <c r="E513" s="106"/>
      <c r="F513" s="75"/>
      <c r="G513" s="106"/>
      <c r="H513" s="109"/>
      <c r="I513" s="75"/>
      <c r="J513" s="76"/>
      <c r="K513" s="76"/>
      <c r="L513" s="76"/>
      <c r="M513" s="76"/>
      <c r="N513" s="76"/>
      <c r="O513" s="76"/>
      <c r="P513" s="76"/>
      <c r="Q513" s="76"/>
      <c r="R513" s="76"/>
      <c r="S513" s="77"/>
      <c r="T513" s="77"/>
    </row>
    <row r="514" spans="1:20" s="63" customFormat="1" ht="18" customHeight="1" thickBot="1" x14ac:dyDescent="0.25">
      <c r="A514" s="28" t="s">
        <v>483</v>
      </c>
      <c r="B514" s="78"/>
      <c r="C514" s="79"/>
      <c r="D514" s="79"/>
      <c r="E514" s="80"/>
      <c r="F514" s="78" t="s">
        <v>507</v>
      </c>
      <c r="G514" s="79"/>
      <c r="H514" s="79"/>
      <c r="I514" s="79"/>
      <c r="J514" s="81">
        <v>1912.422</v>
      </c>
      <c r="K514" s="81">
        <v>1957.7840000000001</v>
      </c>
      <c r="L514" s="81">
        <v>2010.713</v>
      </c>
      <c r="M514" s="81">
        <v>2061.8069999999998</v>
      </c>
      <c r="N514" s="81">
        <v>2110.672</v>
      </c>
      <c r="O514" s="81">
        <v>2161.328</v>
      </c>
      <c r="P514" s="81">
        <v>2215.36</v>
      </c>
      <c r="Q514" s="81">
        <v>2259.6680000000001</v>
      </c>
      <c r="R514" s="81">
        <v>2304.8609999999999</v>
      </c>
      <c r="S514" s="81">
        <v>2350.9580000000001</v>
      </c>
      <c r="T514" s="82">
        <v>21345.573</v>
      </c>
    </row>
    <row r="515" spans="1:20" s="63" customFormat="1" hidden="1" x14ac:dyDescent="0.2">
      <c r="A515" s="28" t="s">
        <v>483</v>
      </c>
      <c r="B515" s="67"/>
      <c r="C515" s="102" t="s">
        <v>494</v>
      </c>
      <c r="D515" s="68"/>
      <c r="E515" s="110" t="s">
        <v>495</v>
      </c>
      <c r="F515" s="68"/>
      <c r="G515" s="110" t="s">
        <v>508</v>
      </c>
      <c r="H515" s="108" t="s">
        <v>509</v>
      </c>
      <c r="I515" s="68" t="s">
        <v>228</v>
      </c>
      <c r="J515" s="72">
        <v>187.93783999999999</v>
      </c>
      <c r="K515" s="72">
        <v>28.289020000000001</v>
      </c>
      <c r="L515" s="72">
        <v>29.41639</v>
      </c>
      <c r="M515" s="72">
        <v>30.630459999999999</v>
      </c>
      <c r="N515" s="72">
        <v>31.890910000000002</v>
      </c>
      <c r="O515" s="72">
        <v>33.196399999999997</v>
      </c>
      <c r="P515" s="72">
        <v>34.621679999999998</v>
      </c>
      <c r="Q515" s="72">
        <v>35.328749999999999</v>
      </c>
      <c r="R515" s="72">
        <v>36.05782</v>
      </c>
      <c r="S515" s="73">
        <v>36.805909999999997</v>
      </c>
      <c r="T515" s="73">
        <v>484.17518000000001</v>
      </c>
    </row>
    <row r="516" spans="1:20" s="63" customFormat="1" hidden="1" x14ac:dyDescent="0.2">
      <c r="A516" s="28" t="s">
        <v>483</v>
      </c>
      <c r="B516" s="67"/>
      <c r="C516" s="102" t="s">
        <v>494</v>
      </c>
      <c r="D516" s="68"/>
      <c r="E516" s="110" t="s">
        <v>495</v>
      </c>
      <c r="F516" s="68"/>
      <c r="G516" s="110" t="s">
        <v>508</v>
      </c>
      <c r="H516" s="108" t="s">
        <v>509</v>
      </c>
      <c r="I516" s="68" t="s">
        <v>229</v>
      </c>
      <c r="J516" s="72">
        <v>12.855740000000001</v>
      </c>
      <c r="K516" s="72">
        <v>1.2616499999999999</v>
      </c>
      <c r="L516" s="72">
        <v>1.2899</v>
      </c>
      <c r="M516" s="72">
        <v>1.6836100000000001</v>
      </c>
      <c r="N516" s="72">
        <v>1.76474</v>
      </c>
      <c r="O516" s="72">
        <v>1.83463</v>
      </c>
      <c r="P516" s="72">
        <v>1.9050499999999999</v>
      </c>
      <c r="Q516" s="72">
        <v>1.9551499999999999</v>
      </c>
      <c r="R516" s="72">
        <v>2.0142799999999998</v>
      </c>
      <c r="S516" s="73">
        <v>2.0542600000000002</v>
      </c>
      <c r="T516" s="73">
        <v>28.619009999999999</v>
      </c>
    </row>
    <row r="517" spans="1:20" s="63" customFormat="1" ht="18" customHeight="1" x14ac:dyDescent="0.2">
      <c r="A517" s="28" t="s">
        <v>483</v>
      </c>
      <c r="B517" s="67"/>
      <c r="C517" s="102"/>
      <c r="D517" s="68"/>
      <c r="E517" s="105"/>
      <c r="F517" s="68"/>
      <c r="G517" s="105"/>
      <c r="H517" s="108"/>
      <c r="I517" s="68" t="s">
        <v>228</v>
      </c>
      <c r="J517" s="72">
        <f t="shared" ref="J517:T517" si="78">SUMIF($I515:$I516,"Interest",J515:J516)+SUMIF($I515:$I516,"Depreciation",J515:J516)+SUMIF($I515:$I516,"Operating Costs",J515:J516)+SUMIF($I515:$I516,"Allocations",J515:J516)</f>
        <v>200.79357999999999</v>
      </c>
      <c r="K517" s="72">
        <f t="shared" si="78"/>
        <v>29.55067</v>
      </c>
      <c r="L517" s="72">
        <f t="shared" si="78"/>
        <v>30.706289999999999</v>
      </c>
      <c r="M517" s="72">
        <f t="shared" si="78"/>
        <v>32.314070000000001</v>
      </c>
      <c r="N517" s="72">
        <f t="shared" si="78"/>
        <v>33.655650000000001</v>
      </c>
      <c r="O517" s="72">
        <f t="shared" si="78"/>
        <v>35.031029999999994</v>
      </c>
      <c r="P517" s="72">
        <f t="shared" si="78"/>
        <v>36.526730000000001</v>
      </c>
      <c r="Q517" s="72">
        <f t="shared" si="78"/>
        <v>37.283900000000003</v>
      </c>
      <c r="R517" s="72">
        <f t="shared" si="78"/>
        <v>38.072099999999999</v>
      </c>
      <c r="S517" s="72">
        <f t="shared" si="78"/>
        <v>38.860169999999997</v>
      </c>
      <c r="T517" s="73">
        <f t="shared" si="78"/>
        <v>512.79418999999996</v>
      </c>
    </row>
    <row r="518" spans="1:20" ht="5.25" customHeight="1" x14ac:dyDescent="0.2">
      <c r="A518" s="28" t="s">
        <v>483</v>
      </c>
      <c r="B518" s="74"/>
      <c r="C518" s="103"/>
      <c r="D518" s="75"/>
      <c r="E518" s="106"/>
      <c r="F518" s="75"/>
      <c r="G518" s="106"/>
      <c r="H518" s="109"/>
      <c r="I518" s="75"/>
      <c r="J518" s="76"/>
      <c r="K518" s="76"/>
      <c r="L518" s="76"/>
      <c r="M518" s="76"/>
      <c r="N518" s="76"/>
      <c r="O518" s="76"/>
      <c r="P518" s="76"/>
      <c r="Q518" s="76"/>
      <c r="R518" s="76"/>
      <c r="S518" s="77"/>
      <c r="T518" s="77"/>
    </row>
    <row r="519" spans="1:20" s="63" customFormat="1" ht="18" customHeight="1" thickBot="1" x14ac:dyDescent="0.25">
      <c r="A519" s="28" t="s">
        <v>483</v>
      </c>
      <c r="B519" s="78"/>
      <c r="C519" s="79"/>
      <c r="D519" s="79"/>
      <c r="E519" s="80"/>
      <c r="F519" s="78" t="s">
        <v>510</v>
      </c>
      <c r="G519" s="79"/>
      <c r="H519" s="79"/>
      <c r="I519" s="79"/>
      <c r="J519" s="81">
        <v>200.79357999999999</v>
      </c>
      <c r="K519" s="81">
        <v>29.55067</v>
      </c>
      <c r="L519" s="81">
        <v>30.706289999999999</v>
      </c>
      <c r="M519" s="81">
        <v>32.314070000000001</v>
      </c>
      <c r="N519" s="81">
        <v>33.655650000000001</v>
      </c>
      <c r="O519" s="81">
        <v>35.031030000000001</v>
      </c>
      <c r="P519" s="81">
        <v>36.526730000000001</v>
      </c>
      <c r="Q519" s="81">
        <v>37.283900000000003</v>
      </c>
      <c r="R519" s="81">
        <v>38.072099999999999</v>
      </c>
      <c r="S519" s="81">
        <v>38.860169999999997</v>
      </c>
      <c r="T519" s="82">
        <v>512.79418999999996</v>
      </c>
    </row>
    <row r="520" spans="1:20" s="63" customFormat="1" ht="18" customHeight="1" x14ac:dyDescent="0.2">
      <c r="A520" s="28" t="s">
        <v>483</v>
      </c>
      <c r="B520" s="67"/>
      <c r="C520" s="101" t="s">
        <v>494</v>
      </c>
      <c r="D520" s="68"/>
      <c r="E520" s="104" t="s">
        <v>495</v>
      </c>
      <c r="F520" s="68"/>
      <c r="G520" s="104" t="s">
        <v>511</v>
      </c>
      <c r="H520" s="107" t="s">
        <v>512</v>
      </c>
      <c r="I520" s="69" t="s">
        <v>226</v>
      </c>
      <c r="J520" s="70">
        <v>0</v>
      </c>
      <c r="K520" s="70">
        <v>56.122639999999997</v>
      </c>
      <c r="L520" s="70">
        <v>-12164.56436</v>
      </c>
      <c r="M520" s="70">
        <v>-16197.34251</v>
      </c>
      <c r="N520" s="70">
        <v>-21008.269609999999</v>
      </c>
      <c r="O520" s="70">
        <v>-26415.32933</v>
      </c>
      <c r="P520" s="70">
        <v>-28748.271219999999</v>
      </c>
      <c r="Q520" s="70">
        <v>-31056.49754</v>
      </c>
      <c r="R520" s="70">
        <v>-32665.44715</v>
      </c>
      <c r="S520" s="71">
        <v>-33657.38046</v>
      </c>
      <c r="T520" s="71">
        <v>-201856.97954</v>
      </c>
    </row>
    <row r="521" spans="1:20" s="63" customFormat="1" hidden="1" x14ac:dyDescent="0.2">
      <c r="A521" s="28" t="s">
        <v>483</v>
      </c>
      <c r="B521" s="67"/>
      <c r="C521" s="102" t="s">
        <v>494</v>
      </c>
      <c r="D521" s="68"/>
      <c r="E521" s="110" t="s">
        <v>495</v>
      </c>
      <c r="F521" s="68"/>
      <c r="G521" s="110" t="s">
        <v>511</v>
      </c>
      <c r="H521" s="108" t="s">
        <v>512</v>
      </c>
      <c r="I521" s="68" t="s">
        <v>228</v>
      </c>
      <c r="J521" s="72">
        <v>1216.00648</v>
      </c>
      <c r="K521" s="72">
        <v>2229.15706</v>
      </c>
      <c r="L521" s="72">
        <v>13501.85252</v>
      </c>
      <c r="M521" s="72">
        <v>16621.254250000002</v>
      </c>
      <c r="N521" s="72">
        <v>19962.37066</v>
      </c>
      <c r="O521" s="72">
        <v>23593.725600000002</v>
      </c>
      <c r="P521" s="72">
        <v>25324.712889999999</v>
      </c>
      <c r="Q521" s="72">
        <v>26981.604289999999</v>
      </c>
      <c r="R521" s="72">
        <v>28233.90122</v>
      </c>
      <c r="S521" s="73">
        <v>29076.158909999998</v>
      </c>
      <c r="T521" s="73">
        <v>186740.74387999999</v>
      </c>
    </row>
    <row r="522" spans="1:20" s="63" customFormat="1" hidden="1" x14ac:dyDescent="0.2">
      <c r="A522" s="28" t="s">
        <v>483</v>
      </c>
      <c r="B522" s="67"/>
      <c r="C522" s="102" t="s">
        <v>494</v>
      </c>
      <c r="D522" s="68"/>
      <c r="E522" s="110" t="s">
        <v>495</v>
      </c>
      <c r="F522" s="68"/>
      <c r="G522" s="110" t="s">
        <v>511</v>
      </c>
      <c r="H522" s="108" t="s">
        <v>512</v>
      </c>
      <c r="I522" s="68" t="s">
        <v>229</v>
      </c>
      <c r="J522" s="72">
        <v>166.04086000000001</v>
      </c>
      <c r="K522" s="72">
        <v>227.48419999999999</v>
      </c>
      <c r="L522" s="72">
        <v>499.60012</v>
      </c>
      <c r="M522" s="72">
        <v>748.14097000000004</v>
      </c>
      <c r="N522" s="72">
        <v>802.02508999999998</v>
      </c>
      <c r="O522" s="72">
        <v>850.23499000000004</v>
      </c>
      <c r="P522" s="72">
        <v>886.45600000000002</v>
      </c>
      <c r="Q522" s="72">
        <v>921.12768000000005</v>
      </c>
      <c r="R522" s="72">
        <v>952.12987999999996</v>
      </c>
      <c r="S522" s="73">
        <v>969.41459999999995</v>
      </c>
      <c r="T522" s="73">
        <v>7022.6543899999997</v>
      </c>
    </row>
    <row r="523" spans="1:20" s="63" customFormat="1" hidden="1" x14ac:dyDescent="0.2">
      <c r="A523" s="28" t="s">
        <v>483</v>
      </c>
      <c r="B523" s="67"/>
      <c r="C523" s="102" t="s">
        <v>494</v>
      </c>
      <c r="D523" s="68"/>
      <c r="E523" s="110" t="s">
        <v>495</v>
      </c>
      <c r="F523" s="68"/>
      <c r="G523" s="110" t="s">
        <v>511</v>
      </c>
      <c r="H523" s="108" t="s">
        <v>512</v>
      </c>
      <c r="I523" s="68" t="s">
        <v>230</v>
      </c>
      <c r="J523" s="72">
        <v>2612.1532499999998</v>
      </c>
      <c r="K523" s="72">
        <v>2612.1532400000001</v>
      </c>
      <c r="L523" s="72">
        <v>3296.24181</v>
      </c>
      <c r="M523" s="72">
        <v>3532.1426700000002</v>
      </c>
      <c r="N523" s="72">
        <v>3472.04783</v>
      </c>
      <c r="O523" s="72">
        <v>3410.9968199999998</v>
      </c>
      <c r="P523" s="72">
        <v>3349.9458199999999</v>
      </c>
      <c r="Q523" s="72">
        <v>3288.8948099999998</v>
      </c>
      <c r="R523" s="72">
        <v>3227.8438000000001</v>
      </c>
      <c r="S523" s="73">
        <v>3166.79279</v>
      </c>
      <c r="T523" s="73">
        <v>31969.21284</v>
      </c>
    </row>
    <row r="524" spans="1:20" s="63" customFormat="1" hidden="1" x14ac:dyDescent="0.2">
      <c r="A524" s="28" t="s">
        <v>483</v>
      </c>
      <c r="B524" s="67"/>
      <c r="C524" s="102" t="s">
        <v>494</v>
      </c>
      <c r="D524" s="68"/>
      <c r="E524" s="110" t="s">
        <v>495</v>
      </c>
      <c r="F524" s="68"/>
      <c r="G524" s="110" t="s">
        <v>511</v>
      </c>
      <c r="H524" s="108" t="s">
        <v>512</v>
      </c>
      <c r="I524" s="68" t="s">
        <v>231</v>
      </c>
      <c r="J524" s="72">
        <v>0</v>
      </c>
      <c r="K524" s="72">
        <v>0</v>
      </c>
      <c r="L524" s="72">
        <v>1026.45992</v>
      </c>
      <c r="M524" s="72">
        <v>3769.34809</v>
      </c>
      <c r="N524" s="72">
        <v>4486.6850199999999</v>
      </c>
      <c r="O524" s="72">
        <v>4666.1510399999997</v>
      </c>
      <c r="P524" s="72">
        <v>4852.7966299999998</v>
      </c>
      <c r="Q524" s="72">
        <v>5046.9094100000002</v>
      </c>
      <c r="R524" s="72">
        <v>5248.7847199999997</v>
      </c>
      <c r="S524" s="73">
        <v>5458.7370199999996</v>
      </c>
      <c r="T524" s="73">
        <v>34555.871850000003</v>
      </c>
    </row>
    <row r="525" spans="1:20" s="63" customFormat="1" ht="18" customHeight="1" x14ac:dyDescent="0.2">
      <c r="A525" s="28" t="s">
        <v>483</v>
      </c>
      <c r="B525" s="67"/>
      <c r="C525" s="102"/>
      <c r="D525" s="68"/>
      <c r="E525" s="105"/>
      <c r="F525" s="68"/>
      <c r="G525" s="105"/>
      <c r="H525" s="108"/>
      <c r="I525" s="68" t="s">
        <v>228</v>
      </c>
      <c r="J525" s="72">
        <f t="shared" ref="J525:T525" si="79">SUMIF($I520:$I524,"Interest",J520:J524)+SUMIF($I520:$I524,"Depreciation",J520:J524)+SUMIF($I520:$I524,"Operating Costs",J520:J524)+SUMIF($I520:$I524,"Allocations",J520:J524)</f>
        <v>3994.2005899999999</v>
      </c>
      <c r="K525" s="72">
        <f t="shared" si="79"/>
        <v>5068.7945</v>
      </c>
      <c r="L525" s="72">
        <f t="shared" si="79"/>
        <v>18324.15437</v>
      </c>
      <c r="M525" s="72">
        <f t="shared" si="79"/>
        <v>24670.885980000003</v>
      </c>
      <c r="N525" s="72">
        <f t="shared" si="79"/>
        <v>28723.1286</v>
      </c>
      <c r="O525" s="72">
        <f t="shared" si="79"/>
        <v>32521.108450000003</v>
      </c>
      <c r="P525" s="72">
        <f t="shared" si="79"/>
        <v>34413.911339999999</v>
      </c>
      <c r="Q525" s="72">
        <f t="shared" si="79"/>
        <v>36238.536189999999</v>
      </c>
      <c r="R525" s="72">
        <f t="shared" si="79"/>
        <v>37662.659619999999</v>
      </c>
      <c r="S525" s="72">
        <f t="shared" si="79"/>
        <v>38671.103319999995</v>
      </c>
      <c r="T525" s="73">
        <f t="shared" si="79"/>
        <v>260288.48296000002</v>
      </c>
    </row>
    <row r="526" spans="1:20" ht="5.25" customHeight="1" x14ac:dyDescent="0.2">
      <c r="A526" s="28" t="s">
        <v>483</v>
      </c>
      <c r="B526" s="74"/>
      <c r="C526" s="103"/>
      <c r="D526" s="75"/>
      <c r="E526" s="106"/>
      <c r="F526" s="75"/>
      <c r="G526" s="106"/>
      <c r="H526" s="109"/>
      <c r="I526" s="75"/>
      <c r="J526" s="76"/>
      <c r="K526" s="76"/>
      <c r="L526" s="76"/>
      <c r="M526" s="76"/>
      <c r="N526" s="76"/>
      <c r="O526" s="76"/>
      <c r="P526" s="76"/>
      <c r="Q526" s="76"/>
      <c r="R526" s="76"/>
      <c r="S526" s="77"/>
      <c r="T526" s="77"/>
    </row>
    <row r="527" spans="1:20" s="63" customFormat="1" ht="18" customHeight="1" thickBot="1" x14ac:dyDescent="0.25">
      <c r="A527" s="28" t="s">
        <v>483</v>
      </c>
      <c r="B527" s="78"/>
      <c r="C527" s="79"/>
      <c r="D527" s="79"/>
      <c r="E527" s="80"/>
      <c r="F527" s="78" t="s">
        <v>513</v>
      </c>
      <c r="G527" s="79"/>
      <c r="H527" s="79"/>
      <c r="I527" s="79"/>
      <c r="J527" s="81">
        <v>3994.2005899999999</v>
      </c>
      <c r="K527" s="81">
        <v>5124.9171399999996</v>
      </c>
      <c r="L527" s="81">
        <v>6159.5900099999999</v>
      </c>
      <c r="M527" s="81">
        <v>8473.5434700000005</v>
      </c>
      <c r="N527" s="81">
        <v>7714.8589899999997</v>
      </c>
      <c r="O527" s="81">
        <v>6105.7791200000001</v>
      </c>
      <c r="P527" s="81">
        <v>5665.64012</v>
      </c>
      <c r="Q527" s="81">
        <v>5182.0386500000004</v>
      </c>
      <c r="R527" s="81">
        <v>4997.2124700000004</v>
      </c>
      <c r="S527" s="81">
        <v>5013.7228599999999</v>
      </c>
      <c r="T527" s="82">
        <v>58431.503420000001</v>
      </c>
    </row>
    <row r="528" spans="1:20" s="63" customFormat="1" hidden="1" x14ac:dyDescent="0.2">
      <c r="A528" s="28" t="s">
        <v>483</v>
      </c>
      <c r="B528" s="67"/>
      <c r="C528" s="102" t="s">
        <v>494</v>
      </c>
      <c r="D528" s="68"/>
      <c r="E528" s="110" t="s">
        <v>495</v>
      </c>
      <c r="F528" s="68"/>
      <c r="G528" s="110" t="s">
        <v>514</v>
      </c>
      <c r="H528" s="108" t="s">
        <v>515</v>
      </c>
      <c r="I528" s="68" t="s">
        <v>228</v>
      </c>
      <c r="J528" s="72">
        <v>619.57312000000002</v>
      </c>
      <c r="K528" s="72">
        <v>636.15652</v>
      </c>
      <c r="L528" s="72">
        <v>647.2799</v>
      </c>
      <c r="M528" s="72">
        <v>659.85632999999996</v>
      </c>
      <c r="N528" s="72">
        <v>674.42939999999999</v>
      </c>
      <c r="O528" s="72">
        <v>690.50950999999998</v>
      </c>
      <c r="P528" s="72">
        <v>707.73681999999997</v>
      </c>
      <c r="Q528" s="72">
        <v>724.3759</v>
      </c>
      <c r="R528" s="72">
        <v>742.67879000000005</v>
      </c>
      <c r="S528" s="73">
        <v>762.09961999999996</v>
      </c>
      <c r="T528" s="73">
        <v>6864.6959100000004</v>
      </c>
    </row>
    <row r="529" spans="1:20" s="63" customFormat="1" hidden="1" x14ac:dyDescent="0.2">
      <c r="A529" s="28" t="s">
        <v>483</v>
      </c>
      <c r="B529" s="67"/>
      <c r="C529" s="102" t="s">
        <v>494</v>
      </c>
      <c r="D529" s="68"/>
      <c r="E529" s="110" t="s">
        <v>495</v>
      </c>
      <c r="F529" s="68"/>
      <c r="G529" s="110" t="s">
        <v>514</v>
      </c>
      <c r="H529" s="108" t="s">
        <v>515</v>
      </c>
      <c r="I529" s="68" t="s">
        <v>229</v>
      </c>
      <c r="J529" s="72">
        <v>319.09748000000002</v>
      </c>
      <c r="K529" s="72">
        <v>319.18952000000002</v>
      </c>
      <c r="L529" s="72">
        <v>324.28298999999998</v>
      </c>
      <c r="M529" s="72">
        <v>397.96631000000002</v>
      </c>
      <c r="N529" s="72">
        <v>407.39150000000001</v>
      </c>
      <c r="O529" s="72">
        <v>405.70683000000002</v>
      </c>
      <c r="P529" s="72">
        <v>403.38679000000002</v>
      </c>
      <c r="Q529" s="72">
        <v>414.68921</v>
      </c>
      <c r="R529" s="72">
        <v>426.78773999999999</v>
      </c>
      <c r="S529" s="73">
        <v>433.97728999999998</v>
      </c>
      <c r="T529" s="73">
        <v>3852.4756600000001</v>
      </c>
    </row>
    <row r="530" spans="1:20" s="63" customFormat="1" ht="18" customHeight="1" x14ac:dyDescent="0.2">
      <c r="A530" s="28" t="s">
        <v>483</v>
      </c>
      <c r="B530" s="67"/>
      <c r="C530" s="102"/>
      <c r="D530" s="68"/>
      <c r="E530" s="105"/>
      <c r="F530" s="68"/>
      <c r="G530" s="105"/>
      <c r="H530" s="108"/>
      <c r="I530" s="68" t="s">
        <v>228</v>
      </c>
      <c r="J530" s="72">
        <f t="shared" ref="J530:T530" si="80">SUMIF($I528:$I529,"Interest",J528:J529)+SUMIF($I528:$I529,"Depreciation",J528:J529)+SUMIF($I528:$I529,"Operating Costs",J528:J529)+SUMIF($I528:$I529,"Allocations",J528:J529)</f>
        <v>938.67060000000004</v>
      </c>
      <c r="K530" s="72">
        <f t="shared" si="80"/>
        <v>955.34604000000002</v>
      </c>
      <c r="L530" s="72">
        <f t="shared" si="80"/>
        <v>971.56288999999992</v>
      </c>
      <c r="M530" s="72">
        <f t="shared" si="80"/>
        <v>1057.8226399999999</v>
      </c>
      <c r="N530" s="72">
        <f t="shared" si="80"/>
        <v>1081.8208999999999</v>
      </c>
      <c r="O530" s="72">
        <f t="shared" si="80"/>
        <v>1096.2163399999999</v>
      </c>
      <c r="P530" s="72">
        <f t="shared" si="80"/>
        <v>1111.1236100000001</v>
      </c>
      <c r="Q530" s="72">
        <f t="shared" si="80"/>
        <v>1139.06511</v>
      </c>
      <c r="R530" s="72">
        <f t="shared" si="80"/>
        <v>1169.4665300000001</v>
      </c>
      <c r="S530" s="72">
        <f t="shared" si="80"/>
        <v>1196.07691</v>
      </c>
      <c r="T530" s="73">
        <f t="shared" si="80"/>
        <v>10717.17157</v>
      </c>
    </row>
    <row r="531" spans="1:20" ht="5.25" customHeight="1" x14ac:dyDescent="0.2">
      <c r="A531" s="28" t="s">
        <v>483</v>
      </c>
      <c r="B531" s="74"/>
      <c r="C531" s="103"/>
      <c r="D531" s="75"/>
      <c r="E531" s="106"/>
      <c r="F531" s="75"/>
      <c r="G531" s="106"/>
      <c r="H531" s="109"/>
      <c r="I531" s="75"/>
      <c r="J531" s="76"/>
      <c r="K531" s="76"/>
      <c r="L531" s="76"/>
      <c r="M531" s="76"/>
      <c r="N531" s="76"/>
      <c r="O531" s="76"/>
      <c r="P531" s="76"/>
      <c r="Q531" s="76"/>
      <c r="R531" s="76"/>
      <c r="S531" s="77"/>
      <c r="T531" s="77"/>
    </row>
    <row r="532" spans="1:20" s="63" customFormat="1" ht="18" customHeight="1" thickBot="1" x14ac:dyDescent="0.25">
      <c r="A532" s="28" t="s">
        <v>483</v>
      </c>
      <c r="B532" s="78"/>
      <c r="C532" s="79"/>
      <c r="D532" s="79"/>
      <c r="E532" s="80"/>
      <c r="F532" s="78" t="s">
        <v>516</v>
      </c>
      <c r="G532" s="79"/>
      <c r="H532" s="79"/>
      <c r="I532" s="79"/>
      <c r="J532" s="81">
        <v>938.67060000000004</v>
      </c>
      <c r="K532" s="81">
        <v>955.34604000000002</v>
      </c>
      <c r="L532" s="81">
        <v>971.56289000000004</v>
      </c>
      <c r="M532" s="81">
        <v>1057.8226400000001</v>
      </c>
      <c r="N532" s="81">
        <v>1081.8208999999999</v>
      </c>
      <c r="O532" s="81">
        <v>1096.2163399999999</v>
      </c>
      <c r="P532" s="81">
        <v>1111.1236100000001</v>
      </c>
      <c r="Q532" s="81">
        <v>1139.06511</v>
      </c>
      <c r="R532" s="81">
        <v>1169.4665299999999</v>
      </c>
      <c r="S532" s="81">
        <v>1196.07691</v>
      </c>
      <c r="T532" s="82">
        <v>10717.17157</v>
      </c>
    </row>
    <row r="533" spans="1:20" s="63" customFormat="1" hidden="1" x14ac:dyDescent="0.2">
      <c r="A533" s="28" t="s">
        <v>483</v>
      </c>
      <c r="B533" s="67"/>
      <c r="C533" s="102" t="s">
        <v>494</v>
      </c>
      <c r="D533" s="68"/>
      <c r="E533" s="110" t="s">
        <v>495</v>
      </c>
      <c r="F533" s="68"/>
      <c r="G533" s="110" t="s">
        <v>517</v>
      </c>
      <c r="H533" s="108" t="s">
        <v>518</v>
      </c>
      <c r="I533" s="68" t="s">
        <v>228</v>
      </c>
      <c r="J533" s="72">
        <v>1979.5519999999999</v>
      </c>
      <c r="K533" s="72">
        <v>2026.8633600000001</v>
      </c>
      <c r="L533" s="72">
        <v>2080.75639</v>
      </c>
      <c r="M533" s="72">
        <v>2133.2537200000002</v>
      </c>
      <c r="N533" s="72">
        <v>2183.8205600000001</v>
      </c>
      <c r="O533" s="72">
        <v>2236.4152800000002</v>
      </c>
      <c r="P533" s="72">
        <v>2292.6421</v>
      </c>
      <c r="Q533" s="72">
        <v>2338.9287300000001</v>
      </c>
      <c r="R533" s="72">
        <v>2386.3739399999999</v>
      </c>
      <c r="S533" s="73">
        <v>2434.8992600000001</v>
      </c>
      <c r="T533" s="73">
        <v>22093.50534</v>
      </c>
    </row>
    <row r="534" spans="1:20" s="63" customFormat="1" hidden="1" x14ac:dyDescent="0.2">
      <c r="A534" s="28" t="s">
        <v>483</v>
      </c>
      <c r="B534" s="67"/>
      <c r="C534" s="102" t="s">
        <v>494</v>
      </c>
      <c r="D534" s="68"/>
      <c r="E534" s="110" t="s">
        <v>495</v>
      </c>
      <c r="F534" s="68"/>
      <c r="G534" s="110" t="s">
        <v>517</v>
      </c>
      <c r="H534" s="108" t="s">
        <v>518</v>
      </c>
      <c r="I534" s="68" t="s">
        <v>229</v>
      </c>
      <c r="J534" s="72">
        <v>61.44312</v>
      </c>
      <c r="K534" s="72">
        <v>61.886429999999997</v>
      </c>
      <c r="L534" s="72">
        <v>63.21217</v>
      </c>
      <c r="M534" s="72">
        <v>76.296449999999993</v>
      </c>
      <c r="N534" s="72">
        <v>78.641639999999995</v>
      </c>
      <c r="O534" s="72">
        <v>79.254599999999996</v>
      </c>
      <c r="P534" s="72">
        <v>79.541250000000005</v>
      </c>
      <c r="Q534" s="72">
        <v>80.911919999999995</v>
      </c>
      <c r="R534" s="72">
        <v>82.856930000000006</v>
      </c>
      <c r="S534" s="73">
        <v>84.226529999999997</v>
      </c>
      <c r="T534" s="73">
        <v>748.27103999999997</v>
      </c>
    </row>
    <row r="535" spans="1:20" s="63" customFormat="1" ht="18" customHeight="1" x14ac:dyDescent="0.2">
      <c r="A535" s="28" t="s">
        <v>483</v>
      </c>
      <c r="B535" s="67"/>
      <c r="C535" s="102"/>
      <c r="D535" s="68"/>
      <c r="E535" s="105"/>
      <c r="F535" s="68"/>
      <c r="G535" s="105"/>
      <c r="H535" s="108"/>
      <c r="I535" s="68" t="s">
        <v>228</v>
      </c>
      <c r="J535" s="72">
        <f t="shared" ref="J535:T535" si="81">SUMIF($I533:$I534,"Interest",J533:J534)+SUMIF($I533:$I534,"Depreciation",J533:J534)+SUMIF($I533:$I534,"Operating Costs",J533:J534)+SUMIF($I533:$I534,"Allocations",J533:J534)</f>
        <v>2040.9951199999998</v>
      </c>
      <c r="K535" s="72">
        <f t="shared" si="81"/>
        <v>2088.7497899999998</v>
      </c>
      <c r="L535" s="72">
        <f t="shared" si="81"/>
        <v>2143.9685599999998</v>
      </c>
      <c r="M535" s="72">
        <f t="shared" si="81"/>
        <v>2209.55017</v>
      </c>
      <c r="N535" s="72">
        <f t="shared" si="81"/>
        <v>2262.4621999999999</v>
      </c>
      <c r="O535" s="72">
        <f t="shared" si="81"/>
        <v>2315.6698800000004</v>
      </c>
      <c r="P535" s="72">
        <f t="shared" si="81"/>
        <v>2372.1833500000002</v>
      </c>
      <c r="Q535" s="72">
        <f t="shared" si="81"/>
        <v>2419.8406500000001</v>
      </c>
      <c r="R535" s="72">
        <f t="shared" si="81"/>
        <v>2469.2308699999999</v>
      </c>
      <c r="S535" s="72">
        <f t="shared" si="81"/>
        <v>2519.1257900000001</v>
      </c>
      <c r="T535" s="73">
        <f t="shared" si="81"/>
        <v>22841.776379999999</v>
      </c>
    </row>
    <row r="536" spans="1:20" ht="5.25" customHeight="1" x14ac:dyDescent="0.2">
      <c r="A536" s="28" t="s">
        <v>483</v>
      </c>
      <c r="B536" s="74"/>
      <c r="C536" s="103"/>
      <c r="D536" s="75"/>
      <c r="E536" s="106"/>
      <c r="F536" s="75"/>
      <c r="G536" s="106"/>
      <c r="H536" s="109"/>
      <c r="I536" s="75"/>
      <c r="J536" s="76"/>
      <c r="K536" s="76"/>
      <c r="L536" s="76"/>
      <c r="M536" s="76"/>
      <c r="N536" s="76"/>
      <c r="O536" s="76"/>
      <c r="P536" s="76"/>
      <c r="Q536" s="76"/>
      <c r="R536" s="76"/>
      <c r="S536" s="77"/>
      <c r="T536" s="77"/>
    </row>
    <row r="537" spans="1:20" s="63" customFormat="1" ht="18" customHeight="1" thickBot="1" x14ac:dyDescent="0.25">
      <c r="A537" s="28" t="s">
        <v>483</v>
      </c>
      <c r="B537" s="78"/>
      <c r="C537" s="79"/>
      <c r="D537" s="79"/>
      <c r="E537" s="80"/>
      <c r="F537" s="78" t="s">
        <v>519</v>
      </c>
      <c r="G537" s="79"/>
      <c r="H537" s="79"/>
      <c r="I537" s="79"/>
      <c r="J537" s="81">
        <v>2040.99512</v>
      </c>
      <c r="K537" s="81">
        <v>2088.7497899999998</v>
      </c>
      <c r="L537" s="81">
        <v>2143.9685599999998</v>
      </c>
      <c r="M537" s="81">
        <v>2209.55017</v>
      </c>
      <c r="N537" s="81">
        <v>2262.4621999999999</v>
      </c>
      <c r="O537" s="81">
        <v>2315.6698799999999</v>
      </c>
      <c r="P537" s="81">
        <v>2372.1833499999998</v>
      </c>
      <c r="Q537" s="81">
        <v>2419.8406500000001</v>
      </c>
      <c r="R537" s="81">
        <v>2469.2308699999999</v>
      </c>
      <c r="S537" s="81">
        <v>2519.1257900000001</v>
      </c>
      <c r="T537" s="82">
        <v>22841.776379999999</v>
      </c>
    </row>
    <row r="538" spans="1:20" s="63" customFormat="1" ht="18" customHeight="1" x14ac:dyDescent="0.2">
      <c r="A538" s="28" t="s">
        <v>483</v>
      </c>
      <c r="B538" s="67"/>
      <c r="C538" s="102"/>
      <c r="D538" s="68"/>
      <c r="E538" s="105"/>
      <c r="F538" s="68"/>
      <c r="G538" s="105"/>
      <c r="H538" s="108"/>
      <c r="I538" s="68" t="s">
        <v>228</v>
      </c>
      <c r="J538" s="72" t="e">
        <f>SUMIF(#REF!,"Interest",#REF!)+SUMIF(#REF!,"Depreciation",#REF!)+SUMIF(#REF!,"Operating Costs",#REF!)+SUMIF(#REF!,"Allocations",#REF!)</f>
        <v>#REF!</v>
      </c>
      <c r="K538" s="72" t="e">
        <f>SUMIF(#REF!,"Interest",#REF!)+SUMIF(#REF!,"Depreciation",#REF!)+SUMIF(#REF!,"Operating Costs",#REF!)+SUMIF(#REF!,"Allocations",#REF!)</f>
        <v>#REF!</v>
      </c>
      <c r="L538" s="72" t="e">
        <f>SUMIF(#REF!,"Interest",#REF!)+SUMIF(#REF!,"Depreciation",#REF!)+SUMIF(#REF!,"Operating Costs",#REF!)+SUMIF(#REF!,"Allocations",#REF!)</f>
        <v>#REF!</v>
      </c>
      <c r="M538" s="72" t="e">
        <f>SUMIF(#REF!,"Interest",#REF!)+SUMIF(#REF!,"Depreciation",#REF!)+SUMIF(#REF!,"Operating Costs",#REF!)+SUMIF(#REF!,"Allocations",#REF!)</f>
        <v>#REF!</v>
      </c>
      <c r="N538" s="72" t="e">
        <f>SUMIF(#REF!,"Interest",#REF!)+SUMIF(#REF!,"Depreciation",#REF!)+SUMIF(#REF!,"Operating Costs",#REF!)+SUMIF(#REF!,"Allocations",#REF!)</f>
        <v>#REF!</v>
      </c>
      <c r="O538" s="72" t="e">
        <f>SUMIF(#REF!,"Interest",#REF!)+SUMIF(#REF!,"Depreciation",#REF!)+SUMIF(#REF!,"Operating Costs",#REF!)+SUMIF(#REF!,"Allocations",#REF!)</f>
        <v>#REF!</v>
      </c>
      <c r="P538" s="72" t="e">
        <f>SUMIF(#REF!,"Interest",#REF!)+SUMIF(#REF!,"Depreciation",#REF!)+SUMIF(#REF!,"Operating Costs",#REF!)+SUMIF(#REF!,"Allocations",#REF!)</f>
        <v>#REF!</v>
      </c>
      <c r="Q538" s="72" t="e">
        <f>SUMIF(#REF!,"Interest",#REF!)+SUMIF(#REF!,"Depreciation",#REF!)+SUMIF(#REF!,"Operating Costs",#REF!)+SUMIF(#REF!,"Allocations",#REF!)</f>
        <v>#REF!</v>
      </c>
      <c r="R538" s="72" t="e">
        <f>SUMIF(#REF!,"Interest",#REF!)+SUMIF(#REF!,"Depreciation",#REF!)+SUMIF(#REF!,"Operating Costs",#REF!)+SUMIF(#REF!,"Allocations",#REF!)</f>
        <v>#REF!</v>
      </c>
      <c r="S538" s="72" t="e">
        <f>SUMIF(#REF!,"Interest",#REF!)+SUMIF(#REF!,"Depreciation",#REF!)+SUMIF(#REF!,"Operating Costs",#REF!)+SUMIF(#REF!,"Allocations",#REF!)</f>
        <v>#REF!</v>
      </c>
      <c r="T538" s="73" t="e">
        <f>SUMIF(#REF!,"Interest",#REF!)+SUMIF(#REF!,"Depreciation",#REF!)+SUMIF(#REF!,"Operating Costs",#REF!)+SUMIF(#REF!,"Allocations",#REF!)</f>
        <v>#REF!</v>
      </c>
    </row>
    <row r="539" spans="1:20" ht="5.25" customHeight="1" x14ac:dyDescent="0.2">
      <c r="A539" s="28" t="s">
        <v>483</v>
      </c>
      <c r="B539" s="74"/>
      <c r="C539" s="103"/>
      <c r="D539" s="75"/>
      <c r="E539" s="106"/>
      <c r="F539" s="75"/>
      <c r="G539" s="106"/>
      <c r="H539" s="109"/>
      <c r="I539" s="75"/>
      <c r="J539" s="76"/>
      <c r="K539" s="76"/>
      <c r="L539" s="76"/>
      <c r="M539" s="76"/>
      <c r="N539" s="76"/>
      <c r="O539" s="76"/>
      <c r="P539" s="76"/>
      <c r="Q539" s="76"/>
      <c r="R539" s="76"/>
      <c r="S539" s="77"/>
      <c r="T539" s="77"/>
    </row>
    <row r="540" spans="1:20" s="63" customFormat="1" ht="18" customHeight="1" thickBot="1" x14ac:dyDescent="0.25">
      <c r="A540" s="28" t="s">
        <v>483</v>
      </c>
      <c r="B540" s="78"/>
      <c r="C540" s="79"/>
      <c r="D540" s="79"/>
      <c r="E540" s="80"/>
      <c r="F540" s="78" t="s">
        <v>520</v>
      </c>
      <c r="G540" s="79"/>
      <c r="H540" s="79"/>
      <c r="I540" s="79"/>
      <c r="J540" s="81">
        <v>0</v>
      </c>
      <c r="K540" s="81">
        <v>0</v>
      </c>
      <c r="L540" s="81">
        <v>0</v>
      </c>
      <c r="M540" s="81">
        <v>0</v>
      </c>
      <c r="N540" s="81">
        <v>0</v>
      </c>
      <c r="O540" s="81">
        <v>0</v>
      </c>
      <c r="P540" s="81">
        <v>0</v>
      </c>
      <c r="Q540" s="81">
        <v>0</v>
      </c>
      <c r="R540" s="81">
        <v>0</v>
      </c>
      <c r="S540" s="81">
        <v>0</v>
      </c>
      <c r="T540" s="82">
        <v>0</v>
      </c>
    </row>
    <row r="541" spans="1:20" s="63" customFormat="1" hidden="1" x14ac:dyDescent="0.2">
      <c r="A541" s="28" t="s">
        <v>483</v>
      </c>
      <c r="B541" s="67"/>
      <c r="C541" s="102" t="s">
        <v>494</v>
      </c>
      <c r="D541" s="68"/>
      <c r="E541" s="110" t="s">
        <v>495</v>
      </c>
      <c r="F541" s="68"/>
      <c r="G541" s="110" t="s">
        <v>521</v>
      </c>
      <c r="H541" s="108" t="s">
        <v>522</v>
      </c>
      <c r="I541" s="68" t="s">
        <v>228</v>
      </c>
      <c r="J541" s="72">
        <v>0</v>
      </c>
      <c r="K541" s="72">
        <v>0</v>
      </c>
      <c r="L541" s="72">
        <v>2330</v>
      </c>
      <c r="M541" s="72">
        <v>0</v>
      </c>
      <c r="N541" s="72">
        <v>0</v>
      </c>
      <c r="O541" s="72">
        <v>0</v>
      </c>
      <c r="P541" s="72">
        <v>0</v>
      </c>
      <c r="Q541" s="72">
        <v>0</v>
      </c>
      <c r="R541" s="72">
        <v>0</v>
      </c>
      <c r="S541" s="73">
        <v>0</v>
      </c>
      <c r="T541" s="73">
        <v>2330</v>
      </c>
    </row>
    <row r="542" spans="1:20" s="63" customFormat="1" hidden="1" x14ac:dyDescent="0.2">
      <c r="A542" s="28"/>
      <c r="B542" s="67"/>
      <c r="C542" s="102" t="s">
        <v>494</v>
      </c>
      <c r="D542" s="68"/>
      <c r="E542" s="110" t="s">
        <v>495</v>
      </c>
      <c r="F542" s="68"/>
      <c r="G542" s="110" t="s">
        <v>521</v>
      </c>
      <c r="H542" s="108" t="s">
        <v>522</v>
      </c>
      <c r="I542" s="68" t="s">
        <v>230</v>
      </c>
      <c r="J542" s="72">
        <v>0</v>
      </c>
      <c r="K542" s="72">
        <v>0</v>
      </c>
      <c r="L542" s="72">
        <v>0</v>
      </c>
      <c r="M542" s="72">
        <v>0</v>
      </c>
      <c r="N542" s="72">
        <v>0</v>
      </c>
      <c r="O542" s="72">
        <v>0</v>
      </c>
      <c r="P542" s="72">
        <v>0</v>
      </c>
      <c r="Q542" s="72">
        <v>0</v>
      </c>
      <c r="R542" s="72">
        <v>0</v>
      </c>
      <c r="S542" s="73">
        <v>0</v>
      </c>
      <c r="T542" s="73">
        <v>0</v>
      </c>
    </row>
    <row r="543" spans="1:20" s="63" customFormat="1" hidden="1" x14ac:dyDescent="0.2">
      <c r="A543" s="28"/>
      <c r="B543" s="67"/>
      <c r="C543" s="102" t="s">
        <v>494</v>
      </c>
      <c r="D543" s="68"/>
      <c r="E543" s="110" t="s">
        <v>495</v>
      </c>
      <c r="F543" s="68"/>
      <c r="G543" s="110" t="s">
        <v>521</v>
      </c>
      <c r="H543" s="108" t="s">
        <v>522</v>
      </c>
      <c r="I543" s="68" t="s">
        <v>231</v>
      </c>
      <c r="J543" s="72">
        <v>0</v>
      </c>
      <c r="K543" s="72">
        <v>0</v>
      </c>
      <c r="L543" s="72">
        <v>0</v>
      </c>
      <c r="M543" s="72">
        <v>0</v>
      </c>
      <c r="N543" s="72">
        <v>0</v>
      </c>
      <c r="O543" s="72">
        <v>0</v>
      </c>
      <c r="P543" s="72">
        <v>0</v>
      </c>
      <c r="Q543" s="72">
        <v>0</v>
      </c>
      <c r="R543" s="72">
        <v>0</v>
      </c>
      <c r="S543" s="73">
        <v>0</v>
      </c>
      <c r="T543" s="73">
        <v>0</v>
      </c>
    </row>
    <row r="544" spans="1:20" s="63" customFormat="1" ht="18" customHeight="1" x14ac:dyDescent="0.2">
      <c r="A544" s="28"/>
      <c r="B544" s="67"/>
      <c r="C544" s="102"/>
      <c r="D544" s="68"/>
      <c r="E544" s="105"/>
      <c r="F544" s="68"/>
      <c r="G544" s="105"/>
      <c r="H544" s="108"/>
      <c r="I544" s="68" t="s">
        <v>228</v>
      </c>
      <c r="J544" s="72">
        <f t="shared" ref="J544:T544" si="82">SUMIF($I541:$I543,"Interest",J541:J543)+SUMIF($I541:$I543,"Depreciation",J541:J543)+SUMIF($I541:$I543,"Operating Costs",J541:J543)+SUMIF($I541:$I543,"Allocations",J541:J543)</f>
        <v>0</v>
      </c>
      <c r="K544" s="72">
        <f t="shared" si="82"/>
        <v>0</v>
      </c>
      <c r="L544" s="72">
        <f t="shared" si="82"/>
        <v>2330</v>
      </c>
      <c r="M544" s="72">
        <f t="shared" si="82"/>
        <v>0</v>
      </c>
      <c r="N544" s="72">
        <f t="shared" si="82"/>
        <v>0</v>
      </c>
      <c r="O544" s="72">
        <f t="shared" si="82"/>
        <v>0</v>
      </c>
      <c r="P544" s="72">
        <f t="shared" si="82"/>
        <v>0</v>
      </c>
      <c r="Q544" s="72">
        <f t="shared" si="82"/>
        <v>0</v>
      </c>
      <c r="R544" s="72">
        <f t="shared" si="82"/>
        <v>0</v>
      </c>
      <c r="S544" s="72">
        <f t="shared" si="82"/>
        <v>0</v>
      </c>
      <c r="T544" s="73">
        <f t="shared" si="82"/>
        <v>2330</v>
      </c>
    </row>
    <row r="545" spans="1:20" ht="5.25" customHeight="1" x14ac:dyDescent="0.2">
      <c r="B545" s="74"/>
      <c r="C545" s="103"/>
      <c r="D545" s="75"/>
      <c r="E545" s="106"/>
      <c r="F545" s="75"/>
      <c r="G545" s="106"/>
      <c r="H545" s="109"/>
      <c r="I545" s="75"/>
      <c r="J545" s="76"/>
      <c r="K545" s="76"/>
      <c r="L545" s="76"/>
      <c r="M545" s="76"/>
      <c r="N545" s="76"/>
      <c r="O545" s="76"/>
      <c r="P545" s="76"/>
      <c r="Q545" s="76"/>
      <c r="R545" s="76"/>
      <c r="S545" s="77"/>
      <c r="T545" s="77"/>
    </row>
    <row r="546" spans="1:20" s="63" customFormat="1" ht="18" customHeight="1" thickBot="1" x14ac:dyDescent="0.25">
      <c r="A546" s="28"/>
      <c r="B546" s="78"/>
      <c r="C546" s="79"/>
      <c r="D546" s="79"/>
      <c r="E546" s="80"/>
      <c r="F546" s="78" t="s">
        <v>523</v>
      </c>
      <c r="G546" s="79"/>
      <c r="H546" s="79"/>
      <c r="I546" s="79"/>
      <c r="J546" s="81">
        <v>0</v>
      </c>
      <c r="K546" s="81">
        <v>0</v>
      </c>
      <c r="L546" s="81">
        <v>2330</v>
      </c>
      <c r="M546" s="81">
        <v>0</v>
      </c>
      <c r="N546" s="81">
        <v>0</v>
      </c>
      <c r="O546" s="81">
        <v>0</v>
      </c>
      <c r="P546" s="81">
        <v>0</v>
      </c>
      <c r="Q546" s="81">
        <v>0</v>
      </c>
      <c r="R546" s="81">
        <v>0</v>
      </c>
      <c r="S546" s="81">
        <v>0</v>
      </c>
      <c r="T546" s="82">
        <v>2330</v>
      </c>
    </row>
    <row r="547" spans="1:20" s="63" customFormat="1" hidden="1" x14ac:dyDescent="0.2">
      <c r="A547" s="28"/>
      <c r="B547" s="67"/>
      <c r="C547" s="102" t="s">
        <v>494</v>
      </c>
      <c r="D547" s="68"/>
      <c r="E547" s="110" t="s">
        <v>495</v>
      </c>
      <c r="F547" s="68"/>
      <c r="G547" s="110" t="s">
        <v>524</v>
      </c>
      <c r="H547" s="108" t="s">
        <v>525</v>
      </c>
      <c r="I547" s="68" t="s">
        <v>228</v>
      </c>
      <c r="J547" s="72">
        <v>519.22460000000001</v>
      </c>
      <c r="K547" s="72">
        <v>531.57871</v>
      </c>
      <c r="L547" s="72">
        <v>539.84826999999996</v>
      </c>
      <c r="M547" s="72">
        <v>548.90156999999999</v>
      </c>
      <c r="N547" s="72">
        <v>559.24703</v>
      </c>
      <c r="O547" s="72">
        <v>570.60532000000001</v>
      </c>
      <c r="P547" s="72">
        <v>582.60229000000004</v>
      </c>
      <c r="Q547" s="72">
        <v>595.13612000000001</v>
      </c>
      <c r="R547" s="72">
        <v>608.82610999999997</v>
      </c>
      <c r="S547" s="73">
        <v>623.28003999999999</v>
      </c>
      <c r="T547" s="73">
        <v>5679.2500600000003</v>
      </c>
    </row>
    <row r="548" spans="1:20" s="63" customFormat="1" hidden="1" x14ac:dyDescent="0.2">
      <c r="A548" s="28"/>
      <c r="B548" s="67"/>
      <c r="C548" s="102" t="s">
        <v>494</v>
      </c>
      <c r="D548" s="68"/>
      <c r="E548" s="110" t="s">
        <v>495</v>
      </c>
      <c r="F548" s="68"/>
      <c r="G548" s="110" t="s">
        <v>524</v>
      </c>
      <c r="H548" s="108" t="s">
        <v>525</v>
      </c>
      <c r="I548" s="68" t="s">
        <v>229</v>
      </c>
      <c r="J548" s="72">
        <v>256.82508000000001</v>
      </c>
      <c r="K548" s="72">
        <v>258.40010000000001</v>
      </c>
      <c r="L548" s="72">
        <v>263.40924000000001</v>
      </c>
      <c r="M548" s="72">
        <v>314.38567999999998</v>
      </c>
      <c r="N548" s="72">
        <v>322.97120999999999</v>
      </c>
      <c r="O548" s="72">
        <v>324.38825000000003</v>
      </c>
      <c r="P548" s="72">
        <v>323.98790000000002</v>
      </c>
      <c r="Q548" s="72">
        <v>328.30509000000001</v>
      </c>
      <c r="R548" s="72">
        <v>335.73606000000001</v>
      </c>
      <c r="S548" s="73">
        <v>341.34267</v>
      </c>
      <c r="T548" s="73">
        <v>3069.75128</v>
      </c>
    </row>
    <row r="549" spans="1:20" s="63" customFormat="1" ht="18" customHeight="1" x14ac:dyDescent="0.2">
      <c r="A549" s="28"/>
      <c r="B549" s="67"/>
      <c r="C549" s="102"/>
      <c r="D549" s="68"/>
      <c r="E549" s="105"/>
      <c r="F549" s="68"/>
      <c r="G549" s="105"/>
      <c r="H549" s="108"/>
      <c r="I549" s="68" t="s">
        <v>228</v>
      </c>
      <c r="J549" s="72">
        <f t="shared" ref="J549:T549" si="83">SUMIF($I547:$I548,"Interest",J547:J548)+SUMIF($I547:$I548,"Depreciation",J547:J548)+SUMIF($I547:$I548,"Operating Costs",J547:J548)+SUMIF($I547:$I548,"Allocations",J547:J548)</f>
        <v>776.04968000000008</v>
      </c>
      <c r="K549" s="72">
        <f t="shared" si="83"/>
        <v>789.97881000000007</v>
      </c>
      <c r="L549" s="72">
        <f t="shared" si="83"/>
        <v>803.25750999999991</v>
      </c>
      <c r="M549" s="72">
        <f t="shared" si="83"/>
        <v>863.28724999999997</v>
      </c>
      <c r="N549" s="72">
        <f t="shared" si="83"/>
        <v>882.21823999999992</v>
      </c>
      <c r="O549" s="72">
        <f t="shared" si="83"/>
        <v>894.99357000000009</v>
      </c>
      <c r="P549" s="72">
        <f t="shared" si="83"/>
        <v>906.59019000000012</v>
      </c>
      <c r="Q549" s="72">
        <f t="shared" si="83"/>
        <v>923.44120999999996</v>
      </c>
      <c r="R549" s="72">
        <f t="shared" si="83"/>
        <v>944.56216999999992</v>
      </c>
      <c r="S549" s="72">
        <f t="shared" si="83"/>
        <v>964.62270999999998</v>
      </c>
      <c r="T549" s="73">
        <f t="shared" si="83"/>
        <v>8749.0013400000007</v>
      </c>
    </row>
    <row r="550" spans="1:20" ht="5.25" customHeight="1" x14ac:dyDescent="0.2">
      <c r="B550" s="74"/>
      <c r="C550" s="103"/>
      <c r="D550" s="75"/>
      <c r="E550" s="106"/>
      <c r="F550" s="75"/>
      <c r="G550" s="106"/>
      <c r="H550" s="109"/>
      <c r="I550" s="75"/>
      <c r="J550" s="76"/>
      <c r="K550" s="76"/>
      <c r="L550" s="76"/>
      <c r="M550" s="76"/>
      <c r="N550" s="76"/>
      <c r="O550" s="76"/>
      <c r="P550" s="76"/>
      <c r="Q550" s="76"/>
      <c r="R550" s="76"/>
      <c r="S550" s="77"/>
      <c r="T550" s="77"/>
    </row>
    <row r="551" spans="1:20" s="63" customFormat="1" ht="18" customHeight="1" thickBot="1" x14ac:dyDescent="0.25">
      <c r="A551" s="28"/>
      <c r="B551" s="78"/>
      <c r="C551" s="79"/>
      <c r="D551" s="79"/>
      <c r="E551" s="80"/>
      <c r="F551" s="78" t="s">
        <v>526</v>
      </c>
      <c r="G551" s="79"/>
      <c r="H551" s="79"/>
      <c r="I551" s="79"/>
      <c r="J551" s="81">
        <v>776.04967999999997</v>
      </c>
      <c r="K551" s="81">
        <v>789.97880999999995</v>
      </c>
      <c r="L551" s="81">
        <v>803.25751000000002</v>
      </c>
      <c r="M551" s="81">
        <v>863.28724999999997</v>
      </c>
      <c r="N551" s="81">
        <v>882.21824000000004</v>
      </c>
      <c r="O551" s="81">
        <v>894.99356999999998</v>
      </c>
      <c r="P551" s="81">
        <v>906.59019000000001</v>
      </c>
      <c r="Q551" s="81">
        <v>923.44120999999996</v>
      </c>
      <c r="R551" s="81">
        <v>944.56217000000004</v>
      </c>
      <c r="S551" s="81">
        <v>964.62270999999998</v>
      </c>
      <c r="T551" s="82">
        <v>8749.0013400000007</v>
      </c>
    </row>
    <row r="552" spans="1:20" s="63" customFormat="1" hidden="1" x14ac:dyDescent="0.2">
      <c r="A552" s="28"/>
      <c r="B552" s="67"/>
      <c r="C552" s="102" t="s">
        <v>494</v>
      </c>
      <c r="D552" s="68"/>
      <c r="E552" s="110" t="s">
        <v>495</v>
      </c>
      <c r="F552" s="68"/>
      <c r="G552" s="110" t="s">
        <v>527</v>
      </c>
      <c r="H552" s="108" t="s">
        <v>528</v>
      </c>
      <c r="I552" s="68" t="s">
        <v>228</v>
      </c>
      <c r="J552" s="72">
        <v>420</v>
      </c>
      <c r="K552" s="72">
        <v>420</v>
      </c>
      <c r="L552" s="72">
        <v>420</v>
      </c>
      <c r="M552" s="72">
        <v>420</v>
      </c>
      <c r="N552" s="72">
        <v>420</v>
      </c>
      <c r="O552" s="72">
        <v>420</v>
      </c>
      <c r="P552" s="72">
        <v>420</v>
      </c>
      <c r="Q552" s="72">
        <v>420</v>
      </c>
      <c r="R552" s="72">
        <v>420</v>
      </c>
      <c r="S552" s="73">
        <v>420</v>
      </c>
      <c r="T552" s="73">
        <v>4200</v>
      </c>
    </row>
    <row r="553" spans="1:20" s="63" customFormat="1" ht="18" customHeight="1" x14ac:dyDescent="0.2">
      <c r="A553" s="28"/>
      <c r="B553" s="67"/>
      <c r="C553" s="102"/>
      <c r="D553" s="68"/>
      <c r="E553" s="105"/>
      <c r="F553" s="68"/>
      <c r="G553" s="105"/>
      <c r="H553" s="108"/>
      <c r="I553" s="68" t="s">
        <v>228</v>
      </c>
      <c r="J553" s="72">
        <f t="shared" ref="J553:T553" si="84">SUMIF($I552:$I552,"Interest",J552:J552)+SUMIF($I552:$I552,"Depreciation",J552:J552)+SUMIF($I552:$I552,"Operating Costs",J552:J552)+SUMIF($I552:$I552,"Allocations",J552:J552)</f>
        <v>420</v>
      </c>
      <c r="K553" s="72">
        <f t="shared" si="84"/>
        <v>420</v>
      </c>
      <c r="L553" s="72">
        <f t="shared" si="84"/>
        <v>420</v>
      </c>
      <c r="M553" s="72">
        <f t="shared" si="84"/>
        <v>420</v>
      </c>
      <c r="N553" s="72">
        <f t="shared" si="84"/>
        <v>420</v>
      </c>
      <c r="O553" s="72">
        <f t="shared" si="84"/>
        <v>420</v>
      </c>
      <c r="P553" s="72">
        <f t="shared" si="84"/>
        <v>420</v>
      </c>
      <c r="Q553" s="72">
        <f t="shared" si="84"/>
        <v>420</v>
      </c>
      <c r="R553" s="72">
        <f t="shared" si="84"/>
        <v>420</v>
      </c>
      <c r="S553" s="72">
        <f t="shared" si="84"/>
        <v>420</v>
      </c>
      <c r="T553" s="73">
        <f t="shared" si="84"/>
        <v>4200</v>
      </c>
    </row>
    <row r="554" spans="1:20" ht="5.25" customHeight="1" x14ac:dyDescent="0.2">
      <c r="B554" s="74"/>
      <c r="C554" s="103"/>
      <c r="D554" s="75"/>
      <c r="E554" s="106"/>
      <c r="F554" s="75"/>
      <c r="G554" s="106"/>
      <c r="H554" s="109"/>
      <c r="I554" s="75"/>
      <c r="J554" s="76"/>
      <c r="K554" s="76"/>
      <c r="L554" s="76"/>
      <c r="M554" s="76"/>
      <c r="N554" s="76"/>
      <c r="O554" s="76"/>
      <c r="P554" s="76"/>
      <c r="Q554" s="76"/>
      <c r="R554" s="76"/>
      <c r="S554" s="77"/>
      <c r="T554" s="77"/>
    </row>
    <row r="555" spans="1:20" s="63" customFormat="1" ht="18" customHeight="1" thickBot="1" x14ac:dyDescent="0.25">
      <c r="A555" s="28"/>
      <c r="B555" s="78"/>
      <c r="C555" s="79"/>
      <c r="D555" s="79"/>
      <c r="E555" s="80"/>
      <c r="F555" s="78" t="s">
        <v>529</v>
      </c>
      <c r="G555" s="79"/>
      <c r="H555" s="79"/>
      <c r="I555" s="79"/>
      <c r="J555" s="81">
        <v>420</v>
      </c>
      <c r="K555" s="81">
        <v>420</v>
      </c>
      <c r="L555" s="81">
        <v>420</v>
      </c>
      <c r="M555" s="81">
        <v>420</v>
      </c>
      <c r="N555" s="81">
        <v>420</v>
      </c>
      <c r="O555" s="81">
        <v>420</v>
      </c>
      <c r="P555" s="81">
        <v>420</v>
      </c>
      <c r="Q555" s="81">
        <v>420</v>
      </c>
      <c r="R555" s="81">
        <v>420</v>
      </c>
      <c r="S555" s="81">
        <v>420</v>
      </c>
      <c r="T555" s="82">
        <v>4200</v>
      </c>
    </row>
    <row r="556" spans="1:20" ht="6.95" customHeight="1" x14ac:dyDescent="0.2">
      <c r="B556" s="83"/>
      <c r="C556" s="61"/>
      <c r="D556" s="83"/>
      <c r="E556" s="61"/>
      <c r="F556" s="61"/>
      <c r="G556" s="83"/>
      <c r="H556" s="83"/>
      <c r="I556" s="83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</row>
    <row r="557" spans="1:20" s="63" customFormat="1" ht="18" customHeight="1" thickBot="1" x14ac:dyDescent="0.25">
      <c r="A557" s="28"/>
      <c r="B557" s="78"/>
      <c r="C557" s="79"/>
      <c r="D557" s="78" t="s">
        <v>530</v>
      </c>
      <c r="E557" s="79"/>
      <c r="F557" s="79"/>
      <c r="G557" s="79"/>
      <c r="H557" s="79"/>
      <c r="I557" s="79"/>
      <c r="J557" s="81">
        <v>26989.004860000001</v>
      </c>
      <c r="K557" s="81">
        <v>27394.202099999999</v>
      </c>
      <c r="L557" s="81">
        <v>31575.882710000002</v>
      </c>
      <c r="M557" s="81">
        <v>33819.622739999999</v>
      </c>
      <c r="N557" s="81">
        <v>33289.67972</v>
      </c>
      <c r="O557" s="81">
        <v>32395.18953</v>
      </c>
      <c r="P557" s="81">
        <v>32712.954699999998</v>
      </c>
      <c r="Q557" s="81">
        <v>32813.673390000004</v>
      </c>
      <c r="R557" s="81">
        <v>33329.381229999999</v>
      </c>
      <c r="S557" s="81">
        <v>33591.112970000002</v>
      </c>
      <c r="T557" s="82">
        <v>317910.70395</v>
      </c>
    </row>
    <row r="558" spans="1:20" ht="8.25" customHeight="1" x14ac:dyDescent="0.2">
      <c r="B558" s="83"/>
      <c r="C558" s="83"/>
      <c r="D558" s="83"/>
      <c r="E558" s="61"/>
      <c r="F558" s="61"/>
      <c r="G558" s="83"/>
      <c r="H558" s="83"/>
      <c r="I558" s="83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</row>
    <row r="559" spans="1:20" s="63" customFormat="1" ht="15.75" customHeight="1" thickBot="1" x14ac:dyDescent="0.25">
      <c r="A559" s="28"/>
      <c r="B559" s="78" t="s">
        <v>531</v>
      </c>
      <c r="C559" s="79"/>
      <c r="D559" s="79"/>
      <c r="E559" s="79"/>
      <c r="F559" s="79"/>
      <c r="G559" s="79"/>
      <c r="H559" s="79"/>
      <c r="I559" s="79"/>
      <c r="J559" s="81">
        <v>26989.004860000001</v>
      </c>
      <c r="K559" s="81">
        <v>27394.202099999999</v>
      </c>
      <c r="L559" s="81">
        <v>31575.882710000002</v>
      </c>
      <c r="M559" s="81">
        <v>33819.622739999999</v>
      </c>
      <c r="N559" s="81">
        <v>33289.67972</v>
      </c>
      <c r="O559" s="81">
        <v>32395.18953</v>
      </c>
      <c r="P559" s="81">
        <v>32712.954699999998</v>
      </c>
      <c r="Q559" s="81">
        <v>32813.673390000004</v>
      </c>
      <c r="R559" s="81">
        <v>33329.381229999999</v>
      </c>
      <c r="S559" s="81">
        <v>33591.112970000002</v>
      </c>
      <c r="T559" s="82">
        <v>317910.70395</v>
      </c>
    </row>
    <row r="560" spans="1:20" ht="15.75" customHeight="1" x14ac:dyDescent="0.2">
      <c r="B560" s="83"/>
      <c r="C560" s="83"/>
      <c r="D560" s="83"/>
      <c r="E560" s="61"/>
      <c r="F560" s="61"/>
      <c r="G560" s="83"/>
      <c r="H560" s="83"/>
      <c r="I560" s="83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</row>
    <row r="561" spans="1:20" ht="15.75" customHeight="1" x14ac:dyDescent="0.2">
      <c r="B561" s="49" t="s">
        <v>51</v>
      </c>
      <c r="C561" s="50"/>
      <c r="D561" s="49"/>
      <c r="E561" s="51" t="s">
        <v>55</v>
      </c>
      <c r="F561" s="52"/>
      <c r="G561" s="52" t="s">
        <v>55</v>
      </c>
      <c r="H561" s="53" t="s">
        <v>182</v>
      </c>
      <c r="I561" s="53"/>
      <c r="J561" s="54" t="s">
        <v>887</v>
      </c>
      <c r="K561" s="54" t="s">
        <v>888</v>
      </c>
      <c r="L561" s="54" t="s">
        <v>889</v>
      </c>
      <c r="M561" s="54" t="s">
        <v>890</v>
      </c>
      <c r="N561" s="54" t="s">
        <v>891</v>
      </c>
      <c r="O561" s="54" t="s">
        <v>892</v>
      </c>
      <c r="P561" s="54" t="s">
        <v>893</v>
      </c>
      <c r="Q561" s="54" t="s">
        <v>894</v>
      </c>
      <c r="R561" s="54" t="s">
        <v>895</v>
      </c>
      <c r="S561" s="54" t="s">
        <v>896</v>
      </c>
      <c r="T561" s="99" t="s">
        <v>215</v>
      </c>
    </row>
    <row r="562" spans="1:20" ht="15.75" customHeight="1" x14ac:dyDescent="0.2">
      <c r="B562" s="55"/>
      <c r="C562" s="56"/>
      <c r="D562" s="55"/>
      <c r="E562" s="57" t="s">
        <v>216</v>
      </c>
      <c r="F562" s="58"/>
      <c r="G562" s="57"/>
      <c r="H562" s="55"/>
      <c r="I562" s="55"/>
      <c r="J562" s="59" t="s">
        <v>217</v>
      </c>
      <c r="K562" s="59" t="s">
        <v>217</v>
      </c>
      <c r="L562" s="59" t="s">
        <v>217</v>
      </c>
      <c r="M562" s="59" t="s">
        <v>217</v>
      </c>
      <c r="N562" s="59" t="s">
        <v>217</v>
      </c>
      <c r="O562" s="59" t="s">
        <v>217</v>
      </c>
      <c r="P562" s="59" t="s">
        <v>217</v>
      </c>
      <c r="Q562" s="59" t="s">
        <v>217</v>
      </c>
      <c r="R562" s="59" t="s">
        <v>217</v>
      </c>
      <c r="S562" s="59" t="s">
        <v>217</v>
      </c>
      <c r="T562" s="100" t="s">
        <v>217</v>
      </c>
    </row>
    <row r="563" spans="1:20" s="63" customFormat="1" hidden="1" x14ac:dyDescent="0.2">
      <c r="A563" s="28"/>
      <c r="B563" s="67"/>
      <c r="C563" s="102" t="s">
        <v>532</v>
      </c>
      <c r="D563" s="68"/>
      <c r="E563" s="110" t="s">
        <v>533</v>
      </c>
      <c r="F563" s="68"/>
      <c r="G563" s="110" t="s">
        <v>534</v>
      </c>
      <c r="H563" s="108" t="s">
        <v>535</v>
      </c>
      <c r="I563" s="68" t="s">
        <v>228</v>
      </c>
      <c r="J563" s="72">
        <v>9493.6278000000002</v>
      </c>
      <c r="K563" s="72">
        <v>9720.5136399999992</v>
      </c>
      <c r="L563" s="72">
        <v>9975.3429199999991</v>
      </c>
      <c r="M563" s="72">
        <v>10229.645640000001</v>
      </c>
      <c r="N563" s="72">
        <v>10473.470310000001</v>
      </c>
      <c r="O563" s="72">
        <v>10726.12739</v>
      </c>
      <c r="P563" s="72">
        <v>11005.411099999999</v>
      </c>
      <c r="Q563" s="72">
        <v>11226.013650000001</v>
      </c>
      <c r="R563" s="72">
        <v>11451.17614</v>
      </c>
      <c r="S563" s="73">
        <v>11680.68223</v>
      </c>
      <c r="T563" s="73">
        <v>105982.01082</v>
      </c>
    </row>
    <row r="564" spans="1:20" s="63" customFormat="1" hidden="1" x14ac:dyDescent="0.2">
      <c r="A564" s="28"/>
      <c r="B564" s="67"/>
      <c r="C564" s="102" t="s">
        <v>532</v>
      </c>
      <c r="D564" s="68"/>
      <c r="E564" s="110" t="s">
        <v>533</v>
      </c>
      <c r="F564" s="68"/>
      <c r="G564" s="110" t="s">
        <v>534</v>
      </c>
      <c r="H564" s="108" t="s">
        <v>535</v>
      </c>
      <c r="I564" s="68" t="s">
        <v>229</v>
      </c>
      <c r="J564" s="72">
        <v>37.875869999999999</v>
      </c>
      <c r="K564" s="72">
        <v>38.149250000000002</v>
      </c>
      <c r="L564" s="72">
        <v>38.863799999999998</v>
      </c>
      <c r="M564" s="72">
        <v>46.697600000000001</v>
      </c>
      <c r="N564" s="72">
        <v>47.955170000000003</v>
      </c>
      <c r="O564" s="72">
        <v>48.150979999999997</v>
      </c>
      <c r="P564" s="72">
        <v>48.090119999999999</v>
      </c>
      <c r="Q564" s="72">
        <v>48.918610000000001</v>
      </c>
      <c r="R564" s="72">
        <v>50.094670000000001</v>
      </c>
      <c r="S564" s="73">
        <v>50.92266</v>
      </c>
      <c r="T564" s="73">
        <v>455.71872999999999</v>
      </c>
    </row>
    <row r="565" spans="1:20" s="63" customFormat="1" hidden="1" x14ac:dyDescent="0.2">
      <c r="A565" s="28"/>
      <c r="B565" s="67"/>
      <c r="C565" s="102" t="s">
        <v>532</v>
      </c>
      <c r="D565" s="68"/>
      <c r="E565" s="110" t="s">
        <v>533</v>
      </c>
      <c r="F565" s="68"/>
      <c r="G565" s="110" t="s">
        <v>534</v>
      </c>
      <c r="H565" s="108" t="s">
        <v>535</v>
      </c>
      <c r="I565" s="68" t="s">
        <v>230</v>
      </c>
      <c r="J565" s="72">
        <v>32.662320000000001</v>
      </c>
      <c r="K565" s="72">
        <v>22.720659999999999</v>
      </c>
      <c r="L565" s="72">
        <v>12.414720000000001</v>
      </c>
      <c r="M565" s="72">
        <v>5.0105599999999999</v>
      </c>
      <c r="N565" s="72">
        <v>0</v>
      </c>
      <c r="O565" s="72">
        <v>0</v>
      </c>
      <c r="P565" s="72">
        <v>0</v>
      </c>
      <c r="Q565" s="72">
        <v>0</v>
      </c>
      <c r="R565" s="72">
        <v>0</v>
      </c>
      <c r="S565" s="73">
        <v>0</v>
      </c>
      <c r="T565" s="73">
        <v>72.808260000000004</v>
      </c>
    </row>
    <row r="566" spans="1:20" s="63" customFormat="1" hidden="1" x14ac:dyDescent="0.2">
      <c r="A566" s="28"/>
      <c r="B566" s="67"/>
      <c r="C566" s="102" t="s">
        <v>532</v>
      </c>
      <c r="D566" s="68"/>
      <c r="E566" s="110" t="s">
        <v>533</v>
      </c>
      <c r="F566" s="68"/>
      <c r="G566" s="110" t="s">
        <v>534</v>
      </c>
      <c r="H566" s="108" t="s">
        <v>535</v>
      </c>
      <c r="I566" s="68" t="s">
        <v>231</v>
      </c>
      <c r="J566" s="72">
        <v>329.74794000000003</v>
      </c>
      <c r="K566" s="72">
        <v>316.67043000000001</v>
      </c>
      <c r="L566" s="72">
        <v>302.86784999999998</v>
      </c>
      <c r="M566" s="72">
        <v>307.60568999999998</v>
      </c>
      <c r="N566" s="72">
        <v>312.75767000000002</v>
      </c>
      <c r="O566" s="72">
        <v>640.00280999999995</v>
      </c>
      <c r="P566" s="72">
        <v>815.47915</v>
      </c>
      <c r="Q566" s="72">
        <v>841.29934000000003</v>
      </c>
      <c r="R566" s="72">
        <v>867.94839000000002</v>
      </c>
      <c r="S566" s="73">
        <v>888.24081000000001</v>
      </c>
      <c r="T566" s="73">
        <v>5622.6200799999997</v>
      </c>
    </row>
    <row r="567" spans="1:20" s="63" customFormat="1" ht="18" customHeight="1" x14ac:dyDescent="0.2">
      <c r="A567" s="28"/>
      <c r="B567" s="67"/>
      <c r="C567" s="102"/>
      <c r="D567" s="68"/>
      <c r="E567" s="105"/>
      <c r="F567" s="68"/>
      <c r="G567" s="105"/>
      <c r="H567" s="108"/>
      <c r="I567" s="68" t="s">
        <v>228</v>
      </c>
      <c r="J567" s="72">
        <f t="shared" ref="J567:T567" si="85">SUMIF($I563:$I566,"Interest",J563:J566)+SUMIF($I563:$I566,"Depreciation",J563:J566)+SUMIF($I563:$I566,"Operating Costs",J563:J566)+SUMIF($I563:$I566,"Allocations",J563:J566)</f>
        <v>9893.9139300000006</v>
      </c>
      <c r="K567" s="72">
        <f t="shared" si="85"/>
        <v>10098.053979999999</v>
      </c>
      <c r="L567" s="72">
        <f t="shared" si="85"/>
        <v>10329.489289999998</v>
      </c>
      <c r="M567" s="72">
        <f t="shared" si="85"/>
        <v>10588.959489999999</v>
      </c>
      <c r="N567" s="72">
        <f t="shared" si="85"/>
        <v>10834.183150000001</v>
      </c>
      <c r="O567" s="72">
        <f t="shared" si="85"/>
        <v>11414.28118</v>
      </c>
      <c r="P567" s="72">
        <f t="shared" si="85"/>
        <v>11868.980369999999</v>
      </c>
      <c r="Q567" s="72">
        <f t="shared" si="85"/>
        <v>12116.231600000001</v>
      </c>
      <c r="R567" s="72">
        <f t="shared" si="85"/>
        <v>12369.2192</v>
      </c>
      <c r="S567" s="72">
        <f t="shared" si="85"/>
        <v>12619.8457</v>
      </c>
      <c r="T567" s="73">
        <f t="shared" si="85"/>
        <v>112133.15788999999</v>
      </c>
    </row>
    <row r="568" spans="1:20" ht="5.25" customHeight="1" x14ac:dyDescent="0.2">
      <c r="B568" s="74"/>
      <c r="C568" s="103"/>
      <c r="D568" s="75"/>
      <c r="E568" s="106"/>
      <c r="F568" s="75"/>
      <c r="G568" s="106"/>
      <c r="H568" s="109"/>
      <c r="I568" s="75"/>
      <c r="J568" s="76"/>
      <c r="K568" s="76"/>
      <c r="L568" s="76"/>
      <c r="M568" s="76"/>
      <c r="N568" s="76"/>
      <c r="O568" s="76"/>
      <c r="P568" s="76"/>
      <c r="Q568" s="76"/>
      <c r="R568" s="76"/>
      <c r="S568" s="77"/>
      <c r="T568" s="77"/>
    </row>
    <row r="569" spans="1:20" s="63" customFormat="1" ht="18" customHeight="1" thickBot="1" x14ac:dyDescent="0.25">
      <c r="A569" s="28"/>
      <c r="B569" s="78"/>
      <c r="C569" s="79"/>
      <c r="D569" s="79"/>
      <c r="E569" s="80"/>
      <c r="F569" s="78" t="s">
        <v>536</v>
      </c>
      <c r="G569" s="79"/>
      <c r="H569" s="79"/>
      <c r="I569" s="79"/>
      <c r="J569" s="81">
        <v>9893.9139300000006</v>
      </c>
      <c r="K569" s="81">
        <v>10098.053980000001</v>
      </c>
      <c r="L569" s="81">
        <v>10329.48929</v>
      </c>
      <c r="M569" s="81">
        <v>10588.959489999999</v>
      </c>
      <c r="N569" s="81">
        <v>10834.183150000001</v>
      </c>
      <c r="O569" s="81">
        <v>11414.28118</v>
      </c>
      <c r="P569" s="81">
        <v>11868.980369999999</v>
      </c>
      <c r="Q569" s="81">
        <v>12116.231599999999</v>
      </c>
      <c r="R569" s="81">
        <v>12369.2192</v>
      </c>
      <c r="S569" s="81">
        <v>12619.8457</v>
      </c>
      <c r="T569" s="82">
        <v>112133.15789</v>
      </c>
    </row>
    <row r="570" spans="1:20" s="63" customFormat="1" hidden="1" x14ac:dyDescent="0.2">
      <c r="A570" s="28" t="s">
        <v>483</v>
      </c>
      <c r="B570" s="67"/>
      <c r="C570" s="102" t="s">
        <v>532</v>
      </c>
      <c r="D570" s="68"/>
      <c r="E570" s="110" t="s">
        <v>533</v>
      </c>
      <c r="F570" s="68"/>
      <c r="G570" s="110" t="s">
        <v>537</v>
      </c>
      <c r="H570" s="108" t="s">
        <v>538</v>
      </c>
      <c r="I570" s="68" t="s">
        <v>228</v>
      </c>
      <c r="J570" s="72">
        <v>2250</v>
      </c>
      <c r="K570" s="72">
        <v>2250</v>
      </c>
      <c r="L570" s="72">
        <v>2250</v>
      </c>
      <c r="M570" s="72">
        <v>2250</v>
      </c>
      <c r="N570" s="72">
        <v>2250</v>
      </c>
      <c r="O570" s="72">
        <v>2250</v>
      </c>
      <c r="P570" s="72">
        <v>2250</v>
      </c>
      <c r="Q570" s="72">
        <v>2250</v>
      </c>
      <c r="R570" s="72">
        <v>2250</v>
      </c>
      <c r="S570" s="73">
        <v>2250</v>
      </c>
      <c r="T570" s="73">
        <v>22500</v>
      </c>
    </row>
    <row r="571" spans="1:20" s="63" customFormat="1" ht="18" customHeight="1" x14ac:dyDescent="0.2">
      <c r="A571" s="28" t="s">
        <v>483</v>
      </c>
      <c r="B571" s="67"/>
      <c r="C571" s="102"/>
      <c r="D571" s="68"/>
      <c r="E571" s="105"/>
      <c r="F571" s="68"/>
      <c r="G571" s="105"/>
      <c r="H571" s="108"/>
      <c r="I571" s="68" t="s">
        <v>228</v>
      </c>
      <c r="J571" s="72">
        <f t="shared" ref="J571:T571" si="86">SUMIF($I570:$I570,"Interest",J570:J570)+SUMIF($I570:$I570,"Depreciation",J570:J570)+SUMIF($I570:$I570,"Operating Costs",J570:J570)+SUMIF($I570:$I570,"Allocations",J570:J570)</f>
        <v>2250</v>
      </c>
      <c r="K571" s="72">
        <f t="shared" si="86"/>
        <v>2250</v>
      </c>
      <c r="L571" s="72">
        <f t="shared" si="86"/>
        <v>2250</v>
      </c>
      <c r="M571" s="72">
        <f t="shared" si="86"/>
        <v>2250</v>
      </c>
      <c r="N571" s="72">
        <f t="shared" si="86"/>
        <v>2250</v>
      </c>
      <c r="O571" s="72">
        <f t="shared" si="86"/>
        <v>2250</v>
      </c>
      <c r="P571" s="72">
        <f t="shared" si="86"/>
        <v>2250</v>
      </c>
      <c r="Q571" s="72">
        <f t="shared" si="86"/>
        <v>2250</v>
      </c>
      <c r="R571" s="72">
        <f t="shared" si="86"/>
        <v>2250</v>
      </c>
      <c r="S571" s="72">
        <f t="shared" si="86"/>
        <v>2250</v>
      </c>
      <c r="T571" s="73">
        <f t="shared" si="86"/>
        <v>22500</v>
      </c>
    </row>
    <row r="572" spans="1:20" ht="5.25" customHeight="1" x14ac:dyDescent="0.2">
      <c r="A572" s="28" t="s">
        <v>483</v>
      </c>
      <c r="B572" s="74"/>
      <c r="C572" s="103"/>
      <c r="D572" s="75"/>
      <c r="E572" s="106"/>
      <c r="F572" s="75"/>
      <c r="G572" s="106"/>
      <c r="H572" s="109"/>
      <c r="I572" s="75"/>
      <c r="J572" s="76"/>
      <c r="K572" s="76"/>
      <c r="L572" s="76"/>
      <c r="M572" s="76"/>
      <c r="N572" s="76"/>
      <c r="O572" s="76"/>
      <c r="P572" s="76"/>
      <c r="Q572" s="76"/>
      <c r="R572" s="76"/>
      <c r="S572" s="77"/>
      <c r="T572" s="77"/>
    </row>
    <row r="573" spans="1:20" s="63" customFormat="1" ht="18" customHeight="1" thickBot="1" x14ac:dyDescent="0.25">
      <c r="A573" s="28" t="s">
        <v>483</v>
      </c>
      <c r="B573" s="78"/>
      <c r="C573" s="79"/>
      <c r="D573" s="79"/>
      <c r="E573" s="80"/>
      <c r="F573" s="78" t="s">
        <v>539</v>
      </c>
      <c r="G573" s="79"/>
      <c r="H573" s="79"/>
      <c r="I573" s="79"/>
      <c r="J573" s="81">
        <v>2250</v>
      </c>
      <c r="K573" s="81">
        <v>2250</v>
      </c>
      <c r="L573" s="81">
        <v>2250</v>
      </c>
      <c r="M573" s="81">
        <v>2250</v>
      </c>
      <c r="N573" s="81">
        <v>2250</v>
      </c>
      <c r="O573" s="81">
        <v>2250</v>
      </c>
      <c r="P573" s="81">
        <v>2250</v>
      </c>
      <c r="Q573" s="81">
        <v>2250</v>
      </c>
      <c r="R573" s="81">
        <v>2250</v>
      </c>
      <c r="S573" s="81">
        <v>2250</v>
      </c>
      <c r="T573" s="82">
        <v>22500</v>
      </c>
    </row>
    <row r="574" spans="1:20" s="63" customFormat="1" hidden="1" x14ac:dyDescent="0.2">
      <c r="A574" s="28" t="s">
        <v>483</v>
      </c>
      <c r="B574" s="67"/>
      <c r="C574" s="102" t="s">
        <v>532</v>
      </c>
      <c r="D574" s="68"/>
      <c r="E574" s="110" t="s">
        <v>533</v>
      </c>
      <c r="F574" s="68"/>
      <c r="G574" s="110" t="s">
        <v>540</v>
      </c>
      <c r="H574" s="108" t="s">
        <v>541</v>
      </c>
      <c r="I574" s="68" t="s">
        <v>228</v>
      </c>
      <c r="J574" s="72">
        <v>588.45727999999997</v>
      </c>
      <c r="K574" s="72">
        <v>599.58979999999997</v>
      </c>
      <c r="L574" s="72">
        <v>611.68506000000002</v>
      </c>
      <c r="M574" s="72">
        <v>623.65917999999999</v>
      </c>
      <c r="N574" s="72">
        <v>635.34010999999998</v>
      </c>
      <c r="O574" s="72">
        <v>647.55506000000003</v>
      </c>
      <c r="P574" s="72">
        <v>660.65547000000004</v>
      </c>
      <c r="Q574" s="72">
        <v>671.53607</v>
      </c>
      <c r="R574" s="72">
        <v>682.77783999999997</v>
      </c>
      <c r="S574" s="73">
        <v>694.32496000000003</v>
      </c>
      <c r="T574" s="73">
        <v>6415.5808299999999</v>
      </c>
    </row>
    <row r="575" spans="1:20" s="63" customFormat="1" hidden="1" x14ac:dyDescent="0.2">
      <c r="A575" s="28" t="s">
        <v>483</v>
      </c>
      <c r="B575" s="67"/>
      <c r="C575" s="102" t="s">
        <v>532</v>
      </c>
      <c r="D575" s="68"/>
      <c r="E575" s="110" t="s">
        <v>533</v>
      </c>
      <c r="F575" s="68"/>
      <c r="G575" s="110" t="s">
        <v>540</v>
      </c>
      <c r="H575" s="108" t="s">
        <v>541</v>
      </c>
      <c r="I575" s="68" t="s">
        <v>229</v>
      </c>
      <c r="J575" s="72">
        <v>37.875770000000003</v>
      </c>
      <c r="K575" s="72">
        <v>38.149250000000002</v>
      </c>
      <c r="L575" s="72">
        <v>38.966279999999998</v>
      </c>
      <c r="M575" s="72">
        <v>47.032029999999999</v>
      </c>
      <c r="N575" s="72">
        <v>48.477870000000003</v>
      </c>
      <c r="O575" s="72">
        <v>48.855510000000002</v>
      </c>
      <c r="P575" s="72">
        <v>49.032170000000001</v>
      </c>
      <c r="Q575" s="72">
        <v>49.877249999999997</v>
      </c>
      <c r="R575" s="72">
        <v>51.076050000000002</v>
      </c>
      <c r="S575" s="73">
        <v>51.920459999999999</v>
      </c>
      <c r="T575" s="73">
        <v>461.26263999999998</v>
      </c>
    </row>
    <row r="576" spans="1:20" s="63" customFormat="1" hidden="1" x14ac:dyDescent="0.2">
      <c r="A576" s="28" t="s">
        <v>483</v>
      </c>
      <c r="B576" s="67"/>
      <c r="C576" s="102" t="s">
        <v>532</v>
      </c>
      <c r="D576" s="68"/>
      <c r="E576" s="110" t="s">
        <v>533</v>
      </c>
      <c r="F576" s="68"/>
      <c r="G576" s="110" t="s">
        <v>540</v>
      </c>
      <c r="H576" s="108" t="s">
        <v>541</v>
      </c>
      <c r="I576" s="68" t="s">
        <v>230</v>
      </c>
      <c r="J576" s="72">
        <v>17.355889999999999</v>
      </c>
      <c r="K576" s="72">
        <v>25.746739999999999</v>
      </c>
      <c r="L576" s="72">
        <v>33.209209999999999</v>
      </c>
      <c r="M576" s="72">
        <v>36.649059999999999</v>
      </c>
      <c r="N576" s="72">
        <v>41.94088</v>
      </c>
      <c r="O576" s="72">
        <v>43.549700000000001</v>
      </c>
      <c r="P576" s="72">
        <v>40.778930000000003</v>
      </c>
      <c r="Q576" s="72">
        <v>37.931269999999998</v>
      </c>
      <c r="R576" s="72">
        <v>34.668509999999998</v>
      </c>
      <c r="S576" s="73">
        <v>31.396439999999998</v>
      </c>
      <c r="T576" s="73">
        <v>343.22663</v>
      </c>
    </row>
    <row r="577" spans="1:20" s="63" customFormat="1" hidden="1" x14ac:dyDescent="0.2">
      <c r="A577" s="28" t="s">
        <v>483</v>
      </c>
      <c r="B577" s="67"/>
      <c r="C577" s="102" t="s">
        <v>532</v>
      </c>
      <c r="D577" s="68"/>
      <c r="E577" s="110" t="s">
        <v>533</v>
      </c>
      <c r="F577" s="68"/>
      <c r="G577" s="110" t="s">
        <v>540</v>
      </c>
      <c r="H577" s="108" t="s">
        <v>541</v>
      </c>
      <c r="I577" s="68" t="s">
        <v>231</v>
      </c>
      <c r="J577" s="72">
        <v>295.31871000000001</v>
      </c>
      <c r="K577" s="72">
        <v>246.01635999999999</v>
      </c>
      <c r="L577" s="72">
        <v>251.89904000000001</v>
      </c>
      <c r="M577" s="72">
        <v>257.80286000000001</v>
      </c>
      <c r="N577" s="72">
        <v>265.48043999999999</v>
      </c>
      <c r="O577" s="72">
        <v>254.82990000000001</v>
      </c>
      <c r="P577" s="72">
        <v>261.98568</v>
      </c>
      <c r="Q577" s="72">
        <v>272.46514999999999</v>
      </c>
      <c r="R577" s="72">
        <v>283.36369999999999</v>
      </c>
      <c r="S577" s="73">
        <v>105.89203999999999</v>
      </c>
      <c r="T577" s="73">
        <v>2495.0538799999999</v>
      </c>
    </row>
    <row r="578" spans="1:20" s="63" customFormat="1" ht="18" customHeight="1" x14ac:dyDescent="0.2">
      <c r="A578" s="28" t="s">
        <v>483</v>
      </c>
      <c r="B578" s="67"/>
      <c r="C578" s="102"/>
      <c r="D578" s="68"/>
      <c r="E578" s="105"/>
      <c r="F578" s="68"/>
      <c r="G578" s="105"/>
      <c r="H578" s="108"/>
      <c r="I578" s="68" t="s">
        <v>228</v>
      </c>
      <c r="J578" s="72">
        <f t="shared" ref="J578:T578" si="87">SUMIF($I574:$I577,"Interest",J574:J577)+SUMIF($I574:$I577,"Depreciation",J574:J577)+SUMIF($I574:$I577,"Operating Costs",J574:J577)+SUMIF($I574:$I577,"Allocations",J574:J577)</f>
        <v>939.0076499999999</v>
      </c>
      <c r="K578" s="72">
        <f t="shared" si="87"/>
        <v>909.50215000000003</v>
      </c>
      <c r="L578" s="72">
        <f t="shared" si="87"/>
        <v>935.75959</v>
      </c>
      <c r="M578" s="72">
        <f t="shared" si="87"/>
        <v>965.14313000000004</v>
      </c>
      <c r="N578" s="72">
        <f t="shared" si="87"/>
        <v>991.23930000000007</v>
      </c>
      <c r="O578" s="72">
        <f t="shared" si="87"/>
        <v>994.79016999999999</v>
      </c>
      <c r="P578" s="72">
        <f t="shared" si="87"/>
        <v>1012.45225</v>
      </c>
      <c r="Q578" s="72">
        <f t="shared" si="87"/>
        <v>1031.8097399999999</v>
      </c>
      <c r="R578" s="72">
        <f t="shared" si="87"/>
        <v>1051.8860999999999</v>
      </c>
      <c r="S578" s="72">
        <f t="shared" si="87"/>
        <v>883.53390000000013</v>
      </c>
      <c r="T578" s="73">
        <f t="shared" si="87"/>
        <v>9715.1239800000003</v>
      </c>
    </row>
    <row r="579" spans="1:20" ht="5.25" customHeight="1" x14ac:dyDescent="0.2">
      <c r="A579" s="28" t="s">
        <v>483</v>
      </c>
      <c r="B579" s="74"/>
      <c r="C579" s="103"/>
      <c r="D579" s="75"/>
      <c r="E579" s="106"/>
      <c r="F579" s="75"/>
      <c r="G579" s="106"/>
      <c r="H579" s="109"/>
      <c r="I579" s="75"/>
      <c r="J579" s="76"/>
      <c r="K579" s="76"/>
      <c r="L579" s="76"/>
      <c r="M579" s="76"/>
      <c r="N579" s="76"/>
      <c r="O579" s="76"/>
      <c r="P579" s="76"/>
      <c r="Q579" s="76"/>
      <c r="R579" s="76"/>
      <c r="S579" s="77"/>
      <c r="T579" s="77"/>
    </row>
    <row r="580" spans="1:20" s="63" customFormat="1" ht="18" customHeight="1" thickBot="1" x14ac:dyDescent="0.25">
      <c r="A580" s="28" t="s">
        <v>483</v>
      </c>
      <c r="B580" s="78"/>
      <c r="C580" s="79"/>
      <c r="D580" s="79"/>
      <c r="E580" s="80"/>
      <c r="F580" s="78" t="s">
        <v>542</v>
      </c>
      <c r="G580" s="79"/>
      <c r="H580" s="79"/>
      <c r="I580" s="79"/>
      <c r="J580" s="81">
        <v>939.00765000000001</v>
      </c>
      <c r="K580" s="81">
        <v>909.50215000000003</v>
      </c>
      <c r="L580" s="81">
        <v>935.75959</v>
      </c>
      <c r="M580" s="81">
        <v>965.14313000000004</v>
      </c>
      <c r="N580" s="81">
        <v>991.23929999999996</v>
      </c>
      <c r="O580" s="81">
        <v>994.79016999999999</v>
      </c>
      <c r="P580" s="81">
        <v>1012.45225</v>
      </c>
      <c r="Q580" s="81">
        <v>1031.8097399999999</v>
      </c>
      <c r="R580" s="81">
        <v>1051.8860999999999</v>
      </c>
      <c r="S580" s="81">
        <v>883.53390000000002</v>
      </c>
      <c r="T580" s="82">
        <v>9715.1239800000003</v>
      </c>
    </row>
    <row r="581" spans="1:20" s="63" customFormat="1" ht="18" customHeight="1" x14ac:dyDescent="0.2">
      <c r="A581" s="28" t="s">
        <v>483</v>
      </c>
      <c r="B581" s="67"/>
      <c r="C581" s="101" t="s">
        <v>532</v>
      </c>
      <c r="D581" s="68"/>
      <c r="E581" s="104" t="s">
        <v>533</v>
      </c>
      <c r="F581" s="68"/>
      <c r="G581" s="104" t="s">
        <v>543</v>
      </c>
      <c r="H581" s="107" t="s">
        <v>544</v>
      </c>
      <c r="I581" s="69" t="s">
        <v>226</v>
      </c>
      <c r="J581" s="70">
        <v>-324.10000000000002</v>
      </c>
      <c r="K581" s="70">
        <v>-333.82299999999998</v>
      </c>
      <c r="L581" s="70">
        <v>-340.49946</v>
      </c>
      <c r="M581" s="70">
        <v>-347.30945000000003</v>
      </c>
      <c r="N581" s="70">
        <v>-354.25556</v>
      </c>
      <c r="O581" s="70">
        <v>-361.34071</v>
      </c>
      <c r="P581" s="70">
        <v>-368.56749000000002</v>
      </c>
      <c r="Q581" s="70">
        <v>-375.93882000000002</v>
      </c>
      <c r="R581" s="70">
        <v>-383.45762000000002</v>
      </c>
      <c r="S581" s="71">
        <v>-391.1268</v>
      </c>
      <c r="T581" s="71">
        <v>-3580.4189099999999</v>
      </c>
    </row>
    <row r="582" spans="1:20" s="63" customFormat="1" hidden="1" x14ac:dyDescent="0.2">
      <c r="A582" s="28" t="s">
        <v>483</v>
      </c>
      <c r="B582" s="67"/>
      <c r="C582" s="102" t="s">
        <v>532</v>
      </c>
      <c r="D582" s="68"/>
      <c r="E582" s="110" t="s">
        <v>533</v>
      </c>
      <c r="F582" s="68"/>
      <c r="G582" s="110" t="s">
        <v>543</v>
      </c>
      <c r="H582" s="108" t="s">
        <v>544</v>
      </c>
      <c r="I582" s="68" t="s">
        <v>228</v>
      </c>
      <c r="J582" s="72">
        <v>3621.1308300000001</v>
      </c>
      <c r="K582" s="72">
        <v>3217.6804699999998</v>
      </c>
      <c r="L582" s="72">
        <v>3791.37059</v>
      </c>
      <c r="M582" s="72">
        <v>3764.6630399999999</v>
      </c>
      <c r="N582" s="72">
        <v>3675.5202800000002</v>
      </c>
      <c r="O582" s="72">
        <v>3750.66653</v>
      </c>
      <c r="P582" s="72">
        <v>3828.0845199999999</v>
      </c>
      <c r="Q582" s="72">
        <v>3907.1491599999999</v>
      </c>
      <c r="R582" s="72">
        <v>3990.2534099999998</v>
      </c>
      <c r="S582" s="73">
        <v>4075.9977800000001</v>
      </c>
      <c r="T582" s="73">
        <v>37622.516609999999</v>
      </c>
    </row>
    <row r="583" spans="1:20" s="63" customFormat="1" hidden="1" x14ac:dyDescent="0.2">
      <c r="A583" s="28" t="s">
        <v>483</v>
      </c>
      <c r="B583" s="67"/>
      <c r="C583" s="102" t="s">
        <v>532</v>
      </c>
      <c r="D583" s="68"/>
      <c r="E583" s="110" t="s">
        <v>533</v>
      </c>
      <c r="F583" s="68"/>
      <c r="G583" s="110" t="s">
        <v>543</v>
      </c>
      <c r="H583" s="108" t="s">
        <v>544</v>
      </c>
      <c r="I583" s="68" t="s">
        <v>229</v>
      </c>
      <c r="J583" s="72">
        <v>648.41120999999998</v>
      </c>
      <c r="K583" s="72">
        <v>605.92057</v>
      </c>
      <c r="L583" s="72">
        <v>648.13959</v>
      </c>
      <c r="M583" s="72">
        <v>794.60969</v>
      </c>
      <c r="N583" s="72">
        <v>802.30331000000001</v>
      </c>
      <c r="O583" s="72">
        <v>809.26526999999999</v>
      </c>
      <c r="P583" s="72">
        <v>813.36261999999999</v>
      </c>
      <c r="Q583" s="72">
        <v>831.40607</v>
      </c>
      <c r="R583" s="72">
        <v>852.44258000000002</v>
      </c>
      <c r="S583" s="73">
        <v>865.18637000000001</v>
      </c>
      <c r="T583" s="73">
        <v>7671.0472799999998</v>
      </c>
    </row>
    <row r="584" spans="1:20" s="63" customFormat="1" hidden="1" x14ac:dyDescent="0.2">
      <c r="A584" s="28" t="s">
        <v>483</v>
      </c>
      <c r="B584" s="67"/>
      <c r="C584" s="102" t="s">
        <v>532</v>
      </c>
      <c r="D584" s="68"/>
      <c r="E584" s="110" t="s">
        <v>533</v>
      </c>
      <c r="F584" s="68"/>
      <c r="G584" s="110" t="s">
        <v>543</v>
      </c>
      <c r="H584" s="108" t="s">
        <v>544</v>
      </c>
      <c r="I584" s="68" t="s">
        <v>230</v>
      </c>
      <c r="J584" s="72">
        <v>1.6166</v>
      </c>
      <c r="K584" s="72">
        <v>2.3981499999999998</v>
      </c>
      <c r="L584" s="72">
        <v>3.0932300000000001</v>
      </c>
      <c r="M584" s="72">
        <v>3.41364</v>
      </c>
      <c r="N584" s="72">
        <v>3.9065400000000001</v>
      </c>
      <c r="O584" s="72">
        <v>4.0563900000000004</v>
      </c>
      <c r="P584" s="72">
        <v>3.7983099999999999</v>
      </c>
      <c r="Q584" s="72">
        <v>3.5330699999999999</v>
      </c>
      <c r="R584" s="72">
        <v>3.2291599999999998</v>
      </c>
      <c r="S584" s="73">
        <v>2.9243899999999998</v>
      </c>
      <c r="T584" s="73">
        <v>31.969480000000001</v>
      </c>
    </row>
    <row r="585" spans="1:20" s="63" customFormat="1" hidden="1" x14ac:dyDescent="0.2">
      <c r="A585" s="28" t="s">
        <v>483</v>
      </c>
      <c r="B585" s="67"/>
      <c r="C585" s="102" t="s">
        <v>532</v>
      </c>
      <c r="D585" s="68"/>
      <c r="E585" s="110" t="s">
        <v>533</v>
      </c>
      <c r="F585" s="68"/>
      <c r="G585" s="110" t="s">
        <v>543</v>
      </c>
      <c r="H585" s="108" t="s">
        <v>544</v>
      </c>
      <c r="I585" s="68" t="s">
        <v>231</v>
      </c>
      <c r="J585" s="72">
        <v>34.21931</v>
      </c>
      <c r="K585" s="72">
        <v>29.790900000000001</v>
      </c>
      <c r="L585" s="72">
        <v>26.794509999999999</v>
      </c>
      <c r="M585" s="72">
        <v>21.342400000000001</v>
      </c>
      <c r="N585" s="72">
        <v>20.976420000000001</v>
      </c>
      <c r="O585" s="72">
        <v>21.395620000000001</v>
      </c>
      <c r="P585" s="72">
        <v>21.823530000000002</v>
      </c>
      <c r="Q585" s="72">
        <v>19.673780000000001</v>
      </c>
      <c r="R585" s="72">
        <v>14.326610000000001</v>
      </c>
      <c r="S585" s="73">
        <v>14.61314</v>
      </c>
      <c r="T585" s="73">
        <v>224.95622</v>
      </c>
    </row>
    <row r="586" spans="1:20" s="63" customFormat="1" ht="18" customHeight="1" x14ac:dyDescent="0.2">
      <c r="A586" s="28" t="s">
        <v>483</v>
      </c>
      <c r="B586" s="67"/>
      <c r="C586" s="102"/>
      <c r="D586" s="68"/>
      <c r="E586" s="105"/>
      <c r="F586" s="68"/>
      <c r="G586" s="105"/>
      <c r="H586" s="108"/>
      <c r="I586" s="68" t="s">
        <v>228</v>
      </c>
      <c r="J586" s="72">
        <f t="shared" ref="J586:T586" si="88">SUMIF($I581:$I585,"Interest",J581:J585)+SUMIF($I581:$I585,"Depreciation",J581:J585)+SUMIF($I581:$I585,"Operating Costs",J581:J585)+SUMIF($I581:$I585,"Allocations",J581:J585)</f>
        <v>4305.3779500000001</v>
      </c>
      <c r="K586" s="72">
        <f t="shared" si="88"/>
        <v>3855.7900899999995</v>
      </c>
      <c r="L586" s="72">
        <f t="shared" si="88"/>
        <v>4469.3979200000003</v>
      </c>
      <c r="M586" s="72">
        <f t="shared" si="88"/>
        <v>4584.0287699999999</v>
      </c>
      <c r="N586" s="72">
        <f t="shared" si="88"/>
        <v>4502.7065499999999</v>
      </c>
      <c r="O586" s="72">
        <f t="shared" si="88"/>
        <v>4585.3838100000003</v>
      </c>
      <c r="P586" s="72">
        <f t="shared" si="88"/>
        <v>4667.06898</v>
      </c>
      <c r="Q586" s="72">
        <f t="shared" si="88"/>
        <v>4761.7620800000004</v>
      </c>
      <c r="R586" s="72">
        <f t="shared" si="88"/>
        <v>4860.2517600000001</v>
      </c>
      <c r="S586" s="72">
        <f t="shared" si="88"/>
        <v>4958.7216800000006</v>
      </c>
      <c r="T586" s="73">
        <f t="shared" si="88"/>
        <v>45550.489589999997</v>
      </c>
    </row>
    <row r="587" spans="1:20" ht="5.25" customHeight="1" x14ac:dyDescent="0.2">
      <c r="A587" s="28" t="s">
        <v>483</v>
      </c>
      <c r="B587" s="74"/>
      <c r="C587" s="103"/>
      <c r="D587" s="75"/>
      <c r="E587" s="106"/>
      <c r="F587" s="75"/>
      <c r="G587" s="106"/>
      <c r="H587" s="109"/>
      <c r="I587" s="75"/>
      <c r="J587" s="76"/>
      <c r="K587" s="76"/>
      <c r="L587" s="76"/>
      <c r="M587" s="76"/>
      <c r="N587" s="76"/>
      <c r="O587" s="76"/>
      <c r="P587" s="76"/>
      <c r="Q587" s="76"/>
      <c r="R587" s="76"/>
      <c r="S587" s="77"/>
      <c r="T587" s="77"/>
    </row>
    <row r="588" spans="1:20" s="63" customFormat="1" ht="18" customHeight="1" thickBot="1" x14ac:dyDescent="0.25">
      <c r="A588" s="28" t="s">
        <v>483</v>
      </c>
      <c r="B588" s="78"/>
      <c r="C588" s="79"/>
      <c r="D588" s="79"/>
      <c r="E588" s="80"/>
      <c r="F588" s="78" t="s">
        <v>545</v>
      </c>
      <c r="G588" s="79"/>
      <c r="H588" s="79"/>
      <c r="I588" s="79"/>
      <c r="J588" s="81">
        <v>3981.2779500000001</v>
      </c>
      <c r="K588" s="81">
        <v>3521.9670900000001</v>
      </c>
      <c r="L588" s="81">
        <v>4128.8984600000003</v>
      </c>
      <c r="M588" s="81">
        <v>4236.7193200000002</v>
      </c>
      <c r="N588" s="81">
        <v>4148.4509900000003</v>
      </c>
      <c r="O588" s="81">
        <v>4224.0430999999999</v>
      </c>
      <c r="P588" s="81">
        <v>4298.5014899999996</v>
      </c>
      <c r="Q588" s="81">
        <v>4385.8232600000001</v>
      </c>
      <c r="R588" s="81">
        <v>4476.79414</v>
      </c>
      <c r="S588" s="81">
        <v>4567.5948799999996</v>
      </c>
      <c r="T588" s="82">
        <v>41970.070679999997</v>
      </c>
    </row>
    <row r="589" spans="1:20" s="63" customFormat="1" hidden="1" x14ac:dyDescent="0.2">
      <c r="A589" s="28" t="s">
        <v>483</v>
      </c>
      <c r="B589" s="67"/>
      <c r="C589" s="102" t="s">
        <v>532</v>
      </c>
      <c r="D589" s="68"/>
      <c r="E589" s="110" t="s">
        <v>533</v>
      </c>
      <c r="F589" s="68"/>
      <c r="G589" s="110" t="s">
        <v>546</v>
      </c>
      <c r="H589" s="108" t="s">
        <v>547</v>
      </c>
      <c r="I589" s="68" t="s">
        <v>228</v>
      </c>
      <c r="J589" s="72">
        <v>24.063089999999999</v>
      </c>
      <c r="K589" s="72">
        <v>24.747900000000001</v>
      </c>
      <c r="L589" s="72">
        <v>25.28153</v>
      </c>
      <c r="M589" s="72">
        <v>25.784230000000001</v>
      </c>
      <c r="N589" s="72">
        <v>26.28978</v>
      </c>
      <c r="O589" s="72">
        <v>26.817489999999999</v>
      </c>
      <c r="P589" s="72">
        <v>27.354610000000001</v>
      </c>
      <c r="Q589" s="72">
        <v>27.886330000000001</v>
      </c>
      <c r="R589" s="72">
        <v>28.44406</v>
      </c>
      <c r="S589" s="73">
        <v>29.01295</v>
      </c>
      <c r="T589" s="73">
        <v>265.68196999999998</v>
      </c>
    </row>
    <row r="590" spans="1:20" s="63" customFormat="1" ht="18" customHeight="1" x14ac:dyDescent="0.2">
      <c r="A590" s="28" t="s">
        <v>483</v>
      </c>
      <c r="B590" s="67"/>
      <c r="C590" s="102"/>
      <c r="D590" s="68"/>
      <c r="E590" s="105"/>
      <c r="F590" s="68"/>
      <c r="G590" s="105"/>
      <c r="H590" s="108"/>
      <c r="I590" s="68" t="s">
        <v>228</v>
      </c>
      <c r="J590" s="72">
        <f t="shared" ref="J590:T590" si="89">SUMIF($I589:$I589,"Interest",J589:J589)+SUMIF($I589:$I589,"Depreciation",J589:J589)+SUMIF($I589:$I589,"Operating Costs",J589:J589)+SUMIF($I589:$I589,"Allocations",J589:J589)</f>
        <v>24.063089999999999</v>
      </c>
      <c r="K590" s="72">
        <f t="shared" si="89"/>
        <v>24.747900000000001</v>
      </c>
      <c r="L590" s="72">
        <f t="shared" si="89"/>
        <v>25.28153</v>
      </c>
      <c r="M590" s="72">
        <f t="shared" si="89"/>
        <v>25.784230000000001</v>
      </c>
      <c r="N590" s="72">
        <f t="shared" si="89"/>
        <v>26.28978</v>
      </c>
      <c r="O590" s="72">
        <f t="shared" si="89"/>
        <v>26.817489999999999</v>
      </c>
      <c r="P590" s="72">
        <f t="shared" si="89"/>
        <v>27.354610000000001</v>
      </c>
      <c r="Q590" s="72">
        <f t="shared" si="89"/>
        <v>27.886330000000001</v>
      </c>
      <c r="R590" s="72">
        <f t="shared" si="89"/>
        <v>28.44406</v>
      </c>
      <c r="S590" s="72">
        <f t="shared" si="89"/>
        <v>29.01295</v>
      </c>
      <c r="T590" s="73">
        <f t="shared" si="89"/>
        <v>265.68196999999998</v>
      </c>
    </row>
    <row r="591" spans="1:20" ht="5.25" customHeight="1" x14ac:dyDescent="0.2">
      <c r="A591" s="28" t="s">
        <v>483</v>
      </c>
      <c r="B591" s="74"/>
      <c r="C591" s="103"/>
      <c r="D591" s="75"/>
      <c r="E591" s="106"/>
      <c r="F591" s="75"/>
      <c r="G591" s="106"/>
      <c r="H591" s="109"/>
      <c r="I591" s="75"/>
      <c r="J591" s="76"/>
      <c r="K591" s="76"/>
      <c r="L591" s="76"/>
      <c r="M591" s="76"/>
      <c r="N591" s="76"/>
      <c r="O591" s="76"/>
      <c r="P591" s="76"/>
      <c r="Q591" s="76"/>
      <c r="R591" s="76"/>
      <c r="S591" s="77"/>
      <c r="T591" s="77"/>
    </row>
    <row r="592" spans="1:20" s="63" customFormat="1" ht="18" customHeight="1" thickBot="1" x14ac:dyDescent="0.25">
      <c r="A592" s="28" t="s">
        <v>483</v>
      </c>
      <c r="B592" s="78"/>
      <c r="C592" s="79"/>
      <c r="D592" s="79"/>
      <c r="E592" s="80"/>
      <c r="F592" s="78" t="s">
        <v>548</v>
      </c>
      <c r="G592" s="79"/>
      <c r="H592" s="79"/>
      <c r="I592" s="79"/>
      <c r="J592" s="81">
        <v>24.063089999999999</v>
      </c>
      <c r="K592" s="81">
        <v>24.747900000000001</v>
      </c>
      <c r="L592" s="81">
        <v>25.28153</v>
      </c>
      <c r="M592" s="81">
        <v>25.784230000000001</v>
      </c>
      <c r="N592" s="81">
        <v>26.28978</v>
      </c>
      <c r="O592" s="81">
        <v>26.817489999999999</v>
      </c>
      <c r="P592" s="81">
        <v>27.354610000000001</v>
      </c>
      <c r="Q592" s="81">
        <v>27.886330000000001</v>
      </c>
      <c r="R592" s="81">
        <v>28.44406</v>
      </c>
      <c r="S592" s="81">
        <v>29.01295</v>
      </c>
      <c r="T592" s="82">
        <v>265.68196999999998</v>
      </c>
    </row>
    <row r="593" spans="1:20" s="63" customFormat="1" hidden="1" x14ac:dyDescent="0.2">
      <c r="A593" s="28" t="s">
        <v>483</v>
      </c>
      <c r="B593" s="67"/>
      <c r="C593" s="102" t="s">
        <v>532</v>
      </c>
      <c r="D593" s="68"/>
      <c r="E593" s="110" t="s">
        <v>533</v>
      </c>
      <c r="F593" s="68"/>
      <c r="G593" s="110" t="s">
        <v>549</v>
      </c>
      <c r="H593" s="108" t="s">
        <v>550</v>
      </c>
      <c r="I593" s="68" t="s">
        <v>228</v>
      </c>
      <c r="J593" s="72">
        <v>1259.84304</v>
      </c>
      <c r="K593" s="72">
        <v>1287.55961</v>
      </c>
      <c r="L593" s="72">
        <v>1315.8859199999999</v>
      </c>
      <c r="M593" s="72">
        <v>1344.8354099999999</v>
      </c>
      <c r="N593" s="72">
        <v>1374.4217900000001</v>
      </c>
      <c r="O593" s="72">
        <v>1404.6590699999999</v>
      </c>
      <c r="P593" s="72">
        <v>1435.5615700000001</v>
      </c>
      <c r="Q593" s="72">
        <v>1467.14393</v>
      </c>
      <c r="R593" s="72">
        <v>1499.42109</v>
      </c>
      <c r="S593" s="73">
        <v>1532.4083599999999</v>
      </c>
      <c r="T593" s="73">
        <v>13921.73979</v>
      </c>
    </row>
    <row r="594" spans="1:20" s="63" customFormat="1" ht="18" customHeight="1" x14ac:dyDescent="0.2">
      <c r="A594" s="28" t="s">
        <v>483</v>
      </c>
      <c r="B594" s="67"/>
      <c r="C594" s="102"/>
      <c r="D594" s="68"/>
      <c r="E594" s="105"/>
      <c r="F594" s="68"/>
      <c r="G594" s="105"/>
      <c r="H594" s="108"/>
      <c r="I594" s="68" t="s">
        <v>228</v>
      </c>
      <c r="J594" s="72">
        <f t="shared" ref="J594:T594" si="90">SUMIF($I593:$I593,"Interest",J593:J593)+SUMIF($I593:$I593,"Depreciation",J593:J593)+SUMIF($I593:$I593,"Operating Costs",J593:J593)+SUMIF($I593:$I593,"Allocations",J593:J593)</f>
        <v>1259.84304</v>
      </c>
      <c r="K594" s="72">
        <f t="shared" si="90"/>
        <v>1287.55961</v>
      </c>
      <c r="L594" s="72">
        <f t="shared" si="90"/>
        <v>1315.8859199999999</v>
      </c>
      <c r="M594" s="72">
        <f t="shared" si="90"/>
        <v>1344.8354099999999</v>
      </c>
      <c r="N594" s="72">
        <f t="shared" si="90"/>
        <v>1374.4217900000001</v>
      </c>
      <c r="O594" s="72">
        <f t="shared" si="90"/>
        <v>1404.6590699999999</v>
      </c>
      <c r="P594" s="72">
        <f t="shared" si="90"/>
        <v>1435.5615700000001</v>
      </c>
      <c r="Q594" s="72">
        <f t="shared" si="90"/>
        <v>1467.14393</v>
      </c>
      <c r="R594" s="72">
        <f t="shared" si="90"/>
        <v>1499.42109</v>
      </c>
      <c r="S594" s="72">
        <f t="shared" si="90"/>
        <v>1532.4083599999999</v>
      </c>
      <c r="T594" s="73">
        <f t="shared" si="90"/>
        <v>13921.73979</v>
      </c>
    </row>
    <row r="595" spans="1:20" ht="5.25" customHeight="1" x14ac:dyDescent="0.2">
      <c r="A595" s="28" t="s">
        <v>483</v>
      </c>
      <c r="B595" s="74"/>
      <c r="C595" s="103"/>
      <c r="D595" s="75"/>
      <c r="E595" s="106"/>
      <c r="F595" s="75"/>
      <c r="G595" s="106"/>
      <c r="H595" s="109"/>
      <c r="I595" s="75"/>
      <c r="J595" s="76"/>
      <c r="K595" s="76"/>
      <c r="L595" s="76"/>
      <c r="M595" s="76"/>
      <c r="N595" s="76"/>
      <c r="O595" s="76"/>
      <c r="P595" s="76"/>
      <c r="Q595" s="76"/>
      <c r="R595" s="76"/>
      <c r="S595" s="77"/>
      <c r="T595" s="77"/>
    </row>
    <row r="596" spans="1:20" s="63" customFormat="1" ht="18" customHeight="1" thickBot="1" x14ac:dyDescent="0.25">
      <c r="A596" s="28" t="s">
        <v>483</v>
      </c>
      <c r="B596" s="78"/>
      <c r="C596" s="79"/>
      <c r="D596" s="79"/>
      <c r="E596" s="80"/>
      <c r="F596" s="78" t="s">
        <v>551</v>
      </c>
      <c r="G596" s="79"/>
      <c r="H596" s="79"/>
      <c r="I596" s="79"/>
      <c r="J596" s="81">
        <v>1259.84304</v>
      </c>
      <c r="K596" s="81">
        <v>1287.55961</v>
      </c>
      <c r="L596" s="81">
        <v>1315.8859199999999</v>
      </c>
      <c r="M596" s="81">
        <v>1344.8354099999999</v>
      </c>
      <c r="N596" s="81">
        <v>1374.4217900000001</v>
      </c>
      <c r="O596" s="81">
        <v>1404.6590699999999</v>
      </c>
      <c r="P596" s="81">
        <v>1435.5615700000001</v>
      </c>
      <c r="Q596" s="81">
        <v>1467.14393</v>
      </c>
      <c r="R596" s="81">
        <v>1499.42109</v>
      </c>
      <c r="S596" s="81">
        <v>1532.4083599999999</v>
      </c>
      <c r="T596" s="82">
        <v>13921.73979</v>
      </c>
    </row>
    <row r="597" spans="1:20" s="63" customFormat="1" hidden="1" x14ac:dyDescent="0.2">
      <c r="A597" s="28" t="s">
        <v>483</v>
      </c>
      <c r="B597" s="67"/>
      <c r="C597" s="102" t="s">
        <v>532</v>
      </c>
      <c r="D597" s="68"/>
      <c r="E597" s="110" t="s">
        <v>533</v>
      </c>
      <c r="F597" s="68"/>
      <c r="G597" s="110" t="s">
        <v>552</v>
      </c>
      <c r="H597" s="108" t="s">
        <v>553</v>
      </c>
      <c r="I597" s="68" t="s">
        <v>228</v>
      </c>
      <c r="J597" s="72">
        <v>200.00004000000001</v>
      </c>
      <c r="K597" s="72">
        <v>745</v>
      </c>
      <c r="L597" s="72">
        <v>745</v>
      </c>
      <c r="M597" s="72">
        <v>745</v>
      </c>
      <c r="N597" s="72">
        <v>745</v>
      </c>
      <c r="O597" s="72">
        <v>745</v>
      </c>
      <c r="P597" s="72">
        <v>745</v>
      </c>
      <c r="Q597" s="72">
        <v>745</v>
      </c>
      <c r="R597" s="72">
        <v>745</v>
      </c>
      <c r="S597" s="73">
        <v>745</v>
      </c>
      <c r="T597" s="73">
        <v>6905.0000399999999</v>
      </c>
    </row>
    <row r="598" spans="1:20" s="63" customFormat="1" hidden="1" x14ac:dyDescent="0.2">
      <c r="A598" s="28" t="s">
        <v>483</v>
      </c>
      <c r="B598" s="67"/>
      <c r="C598" s="102" t="s">
        <v>532</v>
      </c>
      <c r="D598" s="68"/>
      <c r="E598" s="110" t="s">
        <v>533</v>
      </c>
      <c r="F598" s="68"/>
      <c r="G598" s="110" t="s">
        <v>552</v>
      </c>
      <c r="H598" s="108" t="s">
        <v>553</v>
      </c>
      <c r="I598" s="68" t="s">
        <v>231</v>
      </c>
      <c r="J598" s="72">
        <v>0</v>
      </c>
      <c r="K598" s="72">
        <v>30.9</v>
      </c>
      <c r="L598" s="72">
        <v>42.024000000000001</v>
      </c>
      <c r="M598" s="72">
        <v>75.012839999999997</v>
      </c>
      <c r="N598" s="72">
        <v>87.443520000000007</v>
      </c>
      <c r="O598" s="72">
        <v>89.192400000000006</v>
      </c>
      <c r="P598" s="72">
        <v>56.860149999999997</v>
      </c>
      <c r="Q598" s="72">
        <v>46.397880000000001</v>
      </c>
      <c r="R598" s="72">
        <v>11.83146</v>
      </c>
      <c r="S598" s="73">
        <v>0</v>
      </c>
      <c r="T598" s="73">
        <v>439.66224999999997</v>
      </c>
    </row>
    <row r="599" spans="1:20" s="63" customFormat="1" ht="18" customHeight="1" x14ac:dyDescent="0.2">
      <c r="A599" s="28" t="s">
        <v>483</v>
      </c>
      <c r="B599" s="67"/>
      <c r="C599" s="102"/>
      <c r="D599" s="68"/>
      <c r="E599" s="105"/>
      <c r="F599" s="68"/>
      <c r="G599" s="105"/>
      <c r="H599" s="108"/>
      <c r="I599" s="68" t="s">
        <v>228</v>
      </c>
      <c r="J599" s="72">
        <f t="shared" ref="J599:T599" si="91">SUMIF($I597:$I598,"Interest",J597:J598)+SUMIF($I597:$I598,"Depreciation",J597:J598)+SUMIF($I597:$I598,"Operating Costs",J597:J598)+SUMIF($I597:$I598,"Allocations",J597:J598)</f>
        <v>200.00004000000001</v>
      </c>
      <c r="K599" s="72">
        <f t="shared" si="91"/>
        <v>775.9</v>
      </c>
      <c r="L599" s="72">
        <f t="shared" si="91"/>
        <v>787.024</v>
      </c>
      <c r="M599" s="72">
        <f t="shared" si="91"/>
        <v>820.01283999999998</v>
      </c>
      <c r="N599" s="72">
        <f t="shared" si="91"/>
        <v>832.44352000000003</v>
      </c>
      <c r="O599" s="72">
        <f t="shared" si="91"/>
        <v>834.19240000000002</v>
      </c>
      <c r="P599" s="72">
        <f t="shared" si="91"/>
        <v>801.86014999999998</v>
      </c>
      <c r="Q599" s="72">
        <f t="shared" si="91"/>
        <v>791.39787999999999</v>
      </c>
      <c r="R599" s="72">
        <f t="shared" si="91"/>
        <v>756.83145999999999</v>
      </c>
      <c r="S599" s="72">
        <f t="shared" si="91"/>
        <v>745</v>
      </c>
      <c r="T599" s="73">
        <f t="shared" si="91"/>
        <v>7344.6622900000002</v>
      </c>
    </row>
    <row r="600" spans="1:20" ht="5.25" customHeight="1" x14ac:dyDescent="0.2">
      <c r="A600" s="28" t="s">
        <v>483</v>
      </c>
      <c r="B600" s="74"/>
      <c r="C600" s="103"/>
      <c r="D600" s="75"/>
      <c r="E600" s="106"/>
      <c r="F600" s="75"/>
      <c r="G600" s="106"/>
      <c r="H600" s="109"/>
      <c r="I600" s="75"/>
      <c r="J600" s="76"/>
      <c r="K600" s="76"/>
      <c r="L600" s="76"/>
      <c r="M600" s="76"/>
      <c r="N600" s="76"/>
      <c r="O600" s="76"/>
      <c r="P600" s="76"/>
      <c r="Q600" s="76"/>
      <c r="R600" s="76"/>
      <c r="S600" s="77"/>
      <c r="T600" s="77"/>
    </row>
    <row r="601" spans="1:20" s="63" customFormat="1" ht="18" customHeight="1" thickBot="1" x14ac:dyDescent="0.25">
      <c r="A601" s="28" t="s">
        <v>483</v>
      </c>
      <c r="B601" s="78"/>
      <c r="C601" s="79"/>
      <c r="D601" s="79"/>
      <c r="E601" s="80"/>
      <c r="F601" s="78" t="s">
        <v>554</v>
      </c>
      <c r="G601" s="79"/>
      <c r="H601" s="79"/>
      <c r="I601" s="79"/>
      <c r="J601" s="81">
        <v>200.00004000000001</v>
      </c>
      <c r="K601" s="81">
        <v>775.9</v>
      </c>
      <c r="L601" s="81">
        <v>787.024</v>
      </c>
      <c r="M601" s="81">
        <v>820.01283999999998</v>
      </c>
      <c r="N601" s="81">
        <v>832.44352000000003</v>
      </c>
      <c r="O601" s="81">
        <v>834.19240000000002</v>
      </c>
      <c r="P601" s="81">
        <v>801.86014999999998</v>
      </c>
      <c r="Q601" s="81">
        <v>791.39787999999999</v>
      </c>
      <c r="R601" s="81">
        <v>756.83145999999999</v>
      </c>
      <c r="S601" s="81">
        <v>745</v>
      </c>
      <c r="T601" s="82">
        <v>7344.6622900000002</v>
      </c>
    </row>
    <row r="602" spans="1:20" s="63" customFormat="1" ht="18" customHeight="1" x14ac:dyDescent="0.2">
      <c r="A602" s="28" t="s">
        <v>483</v>
      </c>
      <c r="B602" s="67"/>
      <c r="C602" s="101" t="s">
        <v>532</v>
      </c>
      <c r="D602" s="68"/>
      <c r="E602" s="104" t="s">
        <v>533</v>
      </c>
      <c r="F602" s="68"/>
      <c r="G602" s="104" t="s">
        <v>555</v>
      </c>
      <c r="H602" s="107" t="s">
        <v>556</v>
      </c>
      <c r="I602" s="69" t="s">
        <v>226</v>
      </c>
      <c r="J602" s="70">
        <v>-71.338560000000001</v>
      </c>
      <c r="K602" s="70">
        <v>-76.785960000000003</v>
      </c>
      <c r="L602" s="70">
        <v>-81.92268</v>
      </c>
      <c r="M602" s="70">
        <v>-87.473179999999999</v>
      </c>
      <c r="N602" s="70">
        <v>-93.471310000000003</v>
      </c>
      <c r="O602" s="70">
        <v>-99.775199999999998</v>
      </c>
      <c r="P602" s="70">
        <v>-106.66352000000001</v>
      </c>
      <c r="Q602" s="70">
        <v>-108.79679</v>
      </c>
      <c r="R602" s="70">
        <v>-110.97273</v>
      </c>
      <c r="S602" s="71">
        <v>-113.19219</v>
      </c>
      <c r="T602" s="71">
        <v>-950.39211999999998</v>
      </c>
    </row>
    <row r="603" spans="1:20" s="63" customFormat="1" hidden="1" x14ac:dyDescent="0.2">
      <c r="A603" s="28" t="s">
        <v>483</v>
      </c>
      <c r="B603" s="67"/>
      <c r="C603" s="102" t="s">
        <v>532</v>
      </c>
      <c r="D603" s="68"/>
      <c r="E603" s="110" t="s">
        <v>533</v>
      </c>
      <c r="F603" s="68"/>
      <c r="G603" s="110" t="s">
        <v>555</v>
      </c>
      <c r="H603" s="108" t="s">
        <v>556</v>
      </c>
      <c r="I603" s="68" t="s">
        <v>228</v>
      </c>
      <c r="J603" s="72">
        <v>722.62008000000003</v>
      </c>
      <c r="K603" s="72">
        <v>789.59310000000005</v>
      </c>
      <c r="L603" s="72">
        <v>803.43700999999999</v>
      </c>
      <c r="M603" s="72">
        <v>710.59999000000005</v>
      </c>
      <c r="N603" s="72">
        <v>723.75994000000003</v>
      </c>
      <c r="O603" s="72">
        <v>737.77261999999996</v>
      </c>
      <c r="P603" s="72">
        <v>752.33159000000001</v>
      </c>
      <c r="Q603" s="72">
        <v>767.34545000000003</v>
      </c>
      <c r="R603" s="72">
        <v>783.33168000000001</v>
      </c>
      <c r="S603" s="73">
        <v>799.96085000000005</v>
      </c>
      <c r="T603" s="73">
        <v>7590.7523099999999</v>
      </c>
    </row>
    <row r="604" spans="1:20" s="63" customFormat="1" hidden="1" x14ac:dyDescent="0.2">
      <c r="A604" s="28" t="s">
        <v>483</v>
      </c>
      <c r="B604" s="67"/>
      <c r="C604" s="102" t="s">
        <v>532</v>
      </c>
      <c r="D604" s="68"/>
      <c r="E604" s="110" t="s">
        <v>533</v>
      </c>
      <c r="F604" s="68"/>
      <c r="G604" s="110" t="s">
        <v>555</v>
      </c>
      <c r="H604" s="108" t="s">
        <v>556</v>
      </c>
      <c r="I604" s="68" t="s">
        <v>229</v>
      </c>
      <c r="J604" s="72">
        <v>204.68870999999999</v>
      </c>
      <c r="K604" s="72">
        <v>207.88804999999999</v>
      </c>
      <c r="L604" s="72">
        <v>211.76166000000001</v>
      </c>
      <c r="M604" s="72">
        <v>246.06592000000001</v>
      </c>
      <c r="N604" s="72">
        <v>252.70087000000001</v>
      </c>
      <c r="O604" s="72">
        <v>253.66658000000001</v>
      </c>
      <c r="P604" s="72">
        <v>253.30385000000001</v>
      </c>
      <c r="Q604" s="72">
        <v>257.89231000000001</v>
      </c>
      <c r="R604" s="72">
        <v>263.67261000000002</v>
      </c>
      <c r="S604" s="73">
        <v>267.23065000000003</v>
      </c>
      <c r="T604" s="73">
        <v>2418.8712099999998</v>
      </c>
    </row>
    <row r="605" spans="1:20" s="63" customFormat="1" ht="18" customHeight="1" x14ac:dyDescent="0.2">
      <c r="A605" s="28" t="s">
        <v>483</v>
      </c>
      <c r="B605" s="67"/>
      <c r="C605" s="102"/>
      <c r="D605" s="68"/>
      <c r="E605" s="105"/>
      <c r="F605" s="68"/>
      <c r="G605" s="105"/>
      <c r="H605" s="108"/>
      <c r="I605" s="68" t="s">
        <v>228</v>
      </c>
      <c r="J605" s="72">
        <f t="shared" ref="J605:T605" si="92">SUMIF($I602:$I604,"Interest",J602:J604)+SUMIF($I602:$I604,"Depreciation",J602:J604)+SUMIF($I602:$I604,"Operating Costs",J602:J604)+SUMIF($I602:$I604,"Allocations",J602:J604)</f>
        <v>927.30879000000004</v>
      </c>
      <c r="K605" s="72">
        <f t="shared" si="92"/>
        <v>997.48115000000007</v>
      </c>
      <c r="L605" s="72">
        <f t="shared" si="92"/>
        <v>1015.19867</v>
      </c>
      <c r="M605" s="72">
        <f t="shared" si="92"/>
        <v>956.66591000000005</v>
      </c>
      <c r="N605" s="72">
        <f t="shared" si="92"/>
        <v>976.46081000000004</v>
      </c>
      <c r="O605" s="72">
        <f t="shared" si="92"/>
        <v>991.43920000000003</v>
      </c>
      <c r="P605" s="72">
        <f t="shared" si="92"/>
        <v>1005.63544</v>
      </c>
      <c r="Q605" s="72">
        <f t="shared" si="92"/>
        <v>1025.23776</v>
      </c>
      <c r="R605" s="72">
        <f t="shared" si="92"/>
        <v>1047.0042900000001</v>
      </c>
      <c r="S605" s="72">
        <f t="shared" si="92"/>
        <v>1067.1915000000001</v>
      </c>
      <c r="T605" s="73">
        <f t="shared" si="92"/>
        <v>10009.623519999999</v>
      </c>
    </row>
    <row r="606" spans="1:20" ht="5.25" customHeight="1" x14ac:dyDescent="0.2">
      <c r="A606" s="28" t="s">
        <v>483</v>
      </c>
      <c r="B606" s="74"/>
      <c r="C606" s="103"/>
      <c r="D606" s="75"/>
      <c r="E606" s="106"/>
      <c r="F606" s="75"/>
      <c r="G606" s="106"/>
      <c r="H606" s="109"/>
      <c r="I606" s="75"/>
      <c r="J606" s="76"/>
      <c r="K606" s="76"/>
      <c r="L606" s="76"/>
      <c r="M606" s="76"/>
      <c r="N606" s="76"/>
      <c r="O606" s="76"/>
      <c r="P606" s="76"/>
      <c r="Q606" s="76"/>
      <c r="R606" s="76"/>
      <c r="S606" s="77"/>
      <c r="T606" s="77"/>
    </row>
    <row r="607" spans="1:20" s="63" customFormat="1" ht="18" customHeight="1" thickBot="1" x14ac:dyDescent="0.25">
      <c r="A607" s="28" t="s">
        <v>483</v>
      </c>
      <c r="B607" s="78"/>
      <c r="C607" s="79"/>
      <c r="D607" s="79"/>
      <c r="E607" s="80"/>
      <c r="F607" s="78" t="s">
        <v>557</v>
      </c>
      <c r="G607" s="79"/>
      <c r="H607" s="79"/>
      <c r="I607" s="79"/>
      <c r="J607" s="81">
        <v>855.97023000000002</v>
      </c>
      <c r="K607" s="81">
        <v>920.69519000000003</v>
      </c>
      <c r="L607" s="81">
        <v>933.27598999999998</v>
      </c>
      <c r="M607" s="81">
        <v>869.19272999999998</v>
      </c>
      <c r="N607" s="81">
        <v>882.98950000000002</v>
      </c>
      <c r="O607" s="81">
        <v>891.66399999999999</v>
      </c>
      <c r="P607" s="81">
        <v>898.97191999999995</v>
      </c>
      <c r="Q607" s="81">
        <v>916.44096999999999</v>
      </c>
      <c r="R607" s="81">
        <v>936.03156000000001</v>
      </c>
      <c r="S607" s="81">
        <v>953.99931000000004</v>
      </c>
      <c r="T607" s="82">
        <v>9059.2314000000006</v>
      </c>
    </row>
    <row r="608" spans="1:20" s="63" customFormat="1" hidden="1" x14ac:dyDescent="0.2">
      <c r="A608" s="28" t="s">
        <v>483</v>
      </c>
      <c r="B608" s="67"/>
      <c r="C608" s="102" t="s">
        <v>532</v>
      </c>
      <c r="D608" s="68"/>
      <c r="E608" s="110" t="s">
        <v>533</v>
      </c>
      <c r="F608" s="68"/>
      <c r="G608" s="110" t="s">
        <v>558</v>
      </c>
      <c r="H608" s="108" t="s">
        <v>559</v>
      </c>
      <c r="I608" s="68" t="s">
        <v>228</v>
      </c>
      <c r="J608" s="72">
        <v>216</v>
      </c>
      <c r="K608" s="72">
        <v>216</v>
      </c>
      <c r="L608" s="72">
        <v>216</v>
      </c>
      <c r="M608" s="72">
        <v>216</v>
      </c>
      <c r="N608" s="72">
        <v>216</v>
      </c>
      <c r="O608" s="72">
        <v>216</v>
      </c>
      <c r="P608" s="72">
        <v>216</v>
      </c>
      <c r="Q608" s="72">
        <v>216</v>
      </c>
      <c r="R608" s="72">
        <v>216</v>
      </c>
      <c r="S608" s="73">
        <v>216</v>
      </c>
      <c r="T608" s="73">
        <v>2160</v>
      </c>
    </row>
    <row r="609" spans="1:20" s="63" customFormat="1" ht="18" customHeight="1" x14ac:dyDescent="0.2">
      <c r="A609" s="28" t="s">
        <v>483</v>
      </c>
      <c r="B609" s="67"/>
      <c r="C609" s="102"/>
      <c r="D609" s="68"/>
      <c r="E609" s="105"/>
      <c r="F609" s="68"/>
      <c r="G609" s="105"/>
      <c r="H609" s="108"/>
      <c r="I609" s="68" t="s">
        <v>228</v>
      </c>
      <c r="J609" s="72">
        <f t="shared" ref="J609:T609" si="93">SUMIF($I608:$I608,"Interest",J608:J608)+SUMIF($I608:$I608,"Depreciation",J608:J608)+SUMIF($I608:$I608,"Operating Costs",J608:J608)+SUMIF($I608:$I608,"Allocations",J608:J608)</f>
        <v>216</v>
      </c>
      <c r="K609" s="72">
        <f t="shared" si="93"/>
        <v>216</v>
      </c>
      <c r="L609" s="72">
        <f t="shared" si="93"/>
        <v>216</v>
      </c>
      <c r="M609" s="72">
        <f t="shared" si="93"/>
        <v>216</v>
      </c>
      <c r="N609" s="72">
        <f t="shared" si="93"/>
        <v>216</v>
      </c>
      <c r="O609" s="72">
        <f t="shared" si="93"/>
        <v>216</v>
      </c>
      <c r="P609" s="72">
        <f t="shared" si="93"/>
        <v>216</v>
      </c>
      <c r="Q609" s="72">
        <f t="shared" si="93"/>
        <v>216</v>
      </c>
      <c r="R609" s="72">
        <f t="shared" si="93"/>
        <v>216</v>
      </c>
      <c r="S609" s="72">
        <f t="shared" si="93"/>
        <v>216</v>
      </c>
      <c r="T609" s="73">
        <f t="shared" si="93"/>
        <v>2160</v>
      </c>
    </row>
    <row r="610" spans="1:20" ht="5.25" customHeight="1" x14ac:dyDescent="0.2">
      <c r="A610" s="28" t="s">
        <v>483</v>
      </c>
      <c r="B610" s="74"/>
      <c r="C610" s="103"/>
      <c r="D610" s="75"/>
      <c r="E610" s="106"/>
      <c r="F610" s="75"/>
      <c r="G610" s="106"/>
      <c r="H610" s="109"/>
      <c r="I610" s="75"/>
      <c r="J610" s="76"/>
      <c r="K610" s="76"/>
      <c r="L610" s="76"/>
      <c r="M610" s="76"/>
      <c r="N610" s="76"/>
      <c r="O610" s="76"/>
      <c r="P610" s="76"/>
      <c r="Q610" s="76"/>
      <c r="R610" s="76"/>
      <c r="S610" s="77"/>
      <c r="T610" s="77"/>
    </row>
    <row r="611" spans="1:20" s="63" customFormat="1" ht="18" customHeight="1" thickBot="1" x14ac:dyDescent="0.25">
      <c r="A611" s="28" t="s">
        <v>483</v>
      </c>
      <c r="B611" s="78"/>
      <c r="C611" s="79"/>
      <c r="D611" s="79"/>
      <c r="E611" s="80"/>
      <c r="F611" s="78" t="s">
        <v>560</v>
      </c>
      <c r="G611" s="79"/>
      <c r="H611" s="79"/>
      <c r="I611" s="79"/>
      <c r="J611" s="81">
        <v>216</v>
      </c>
      <c r="K611" s="81">
        <v>216</v>
      </c>
      <c r="L611" s="81">
        <v>216</v>
      </c>
      <c r="M611" s="81">
        <v>216</v>
      </c>
      <c r="N611" s="81">
        <v>216</v>
      </c>
      <c r="O611" s="81">
        <v>216</v>
      </c>
      <c r="P611" s="81">
        <v>216</v>
      </c>
      <c r="Q611" s="81">
        <v>216</v>
      </c>
      <c r="R611" s="81">
        <v>216</v>
      </c>
      <c r="S611" s="81">
        <v>216</v>
      </c>
      <c r="T611" s="82">
        <v>2160</v>
      </c>
    </row>
    <row r="612" spans="1:20" s="63" customFormat="1" ht="18" customHeight="1" x14ac:dyDescent="0.2">
      <c r="A612" s="28" t="s">
        <v>483</v>
      </c>
      <c r="B612" s="67"/>
      <c r="C612" s="101" t="s">
        <v>532</v>
      </c>
      <c r="D612" s="68"/>
      <c r="E612" s="104" t="s">
        <v>533</v>
      </c>
      <c r="F612" s="68"/>
      <c r="G612" s="104" t="s">
        <v>561</v>
      </c>
      <c r="H612" s="107" t="s">
        <v>562</v>
      </c>
      <c r="I612" s="69" t="s">
        <v>226</v>
      </c>
      <c r="J612" s="70">
        <v>-571.78660000000002</v>
      </c>
      <c r="K612" s="70">
        <v>-594.48577</v>
      </c>
      <c r="L612" s="70">
        <v>-618.42349000000002</v>
      </c>
      <c r="M612" s="70">
        <v>-637.42799000000002</v>
      </c>
      <c r="N612" s="70">
        <v>-663.98014000000001</v>
      </c>
      <c r="O612" s="70">
        <v>-685.16647</v>
      </c>
      <c r="P612" s="70">
        <v>-714.37113999999997</v>
      </c>
      <c r="Q612" s="70">
        <v>-735.80202999999995</v>
      </c>
      <c r="R612" s="70">
        <v>-757.87591999999995</v>
      </c>
      <c r="S612" s="71">
        <v>-773.03354000000002</v>
      </c>
      <c r="T612" s="71">
        <v>-6752.3530899999996</v>
      </c>
    </row>
    <row r="613" spans="1:20" s="63" customFormat="1" hidden="1" x14ac:dyDescent="0.2">
      <c r="A613" s="28" t="s">
        <v>483</v>
      </c>
      <c r="B613" s="67"/>
      <c r="C613" s="102" t="s">
        <v>532</v>
      </c>
      <c r="D613" s="68"/>
      <c r="E613" s="110" t="s">
        <v>533</v>
      </c>
      <c r="F613" s="68"/>
      <c r="G613" s="110" t="s">
        <v>561</v>
      </c>
      <c r="H613" s="108" t="s">
        <v>562</v>
      </c>
      <c r="I613" s="68" t="s">
        <v>228</v>
      </c>
      <c r="J613" s="72">
        <v>1500.2649799999999</v>
      </c>
      <c r="K613" s="72">
        <v>1593.0365400000001</v>
      </c>
      <c r="L613" s="72">
        <v>1635.0373400000001</v>
      </c>
      <c r="M613" s="72">
        <v>1558.33654</v>
      </c>
      <c r="N613" s="72">
        <v>1879.6985400000001</v>
      </c>
      <c r="O613" s="72">
        <v>1633.89697</v>
      </c>
      <c r="P613" s="72">
        <v>1680.0014200000001</v>
      </c>
      <c r="Q613" s="72">
        <v>1727.7841800000001</v>
      </c>
      <c r="R613" s="72">
        <v>1777.87204</v>
      </c>
      <c r="S613" s="73">
        <v>2133.34737</v>
      </c>
      <c r="T613" s="73">
        <v>17119.27592</v>
      </c>
    </row>
    <row r="614" spans="1:20" s="63" customFormat="1" hidden="1" x14ac:dyDescent="0.2">
      <c r="A614" s="28" t="s">
        <v>483</v>
      </c>
      <c r="B614" s="67"/>
      <c r="C614" s="102" t="s">
        <v>532</v>
      </c>
      <c r="D614" s="68"/>
      <c r="E614" s="110" t="s">
        <v>533</v>
      </c>
      <c r="F614" s="68"/>
      <c r="G614" s="110" t="s">
        <v>561</v>
      </c>
      <c r="H614" s="108" t="s">
        <v>562</v>
      </c>
      <c r="I614" s="68" t="s">
        <v>229</v>
      </c>
      <c r="J614" s="72">
        <v>318.56675000000001</v>
      </c>
      <c r="K614" s="72">
        <v>324.47172999999998</v>
      </c>
      <c r="L614" s="72">
        <v>331.14909999999998</v>
      </c>
      <c r="M614" s="72">
        <v>386.10498000000001</v>
      </c>
      <c r="N614" s="72">
        <v>420.87565000000001</v>
      </c>
      <c r="O614" s="72">
        <v>397.15075999999999</v>
      </c>
      <c r="P614" s="72">
        <v>395.89915999999999</v>
      </c>
      <c r="Q614" s="72">
        <v>402.27381000000003</v>
      </c>
      <c r="R614" s="72">
        <v>411.55396000000002</v>
      </c>
      <c r="S614" s="73">
        <v>445.97613000000001</v>
      </c>
      <c r="T614" s="73">
        <v>3834.0220300000001</v>
      </c>
    </row>
    <row r="615" spans="1:20" s="63" customFormat="1" hidden="1" x14ac:dyDescent="0.2">
      <c r="A615" s="28" t="s">
        <v>483</v>
      </c>
      <c r="B615" s="67"/>
      <c r="C615" s="102" t="s">
        <v>532</v>
      </c>
      <c r="D615" s="68"/>
      <c r="E615" s="110" t="s">
        <v>533</v>
      </c>
      <c r="F615" s="68"/>
      <c r="G615" s="110" t="s">
        <v>561</v>
      </c>
      <c r="H615" s="108" t="s">
        <v>562</v>
      </c>
      <c r="I615" s="68" t="s">
        <v>230</v>
      </c>
      <c r="J615" s="72">
        <v>1.50813</v>
      </c>
      <c r="K615" s="72">
        <v>2.23725</v>
      </c>
      <c r="L615" s="72">
        <v>2.8856899999999999</v>
      </c>
      <c r="M615" s="72">
        <v>3.1846000000000001</v>
      </c>
      <c r="N615" s="72">
        <v>3.6444200000000002</v>
      </c>
      <c r="O615" s="72">
        <v>3.7842199999999999</v>
      </c>
      <c r="P615" s="72">
        <v>3.5434600000000001</v>
      </c>
      <c r="Q615" s="72">
        <v>3.2960099999999999</v>
      </c>
      <c r="R615" s="72">
        <v>3.0125000000000002</v>
      </c>
      <c r="S615" s="73">
        <v>2.72817</v>
      </c>
      <c r="T615" s="73">
        <v>29.824449999999999</v>
      </c>
    </row>
    <row r="616" spans="1:20" s="63" customFormat="1" hidden="1" x14ac:dyDescent="0.2">
      <c r="A616" s="28" t="s">
        <v>483</v>
      </c>
      <c r="B616" s="67"/>
      <c r="C616" s="102" t="s">
        <v>532</v>
      </c>
      <c r="D616" s="68"/>
      <c r="E616" s="110" t="s">
        <v>533</v>
      </c>
      <c r="F616" s="68"/>
      <c r="G616" s="110" t="s">
        <v>561</v>
      </c>
      <c r="H616" s="108" t="s">
        <v>562</v>
      </c>
      <c r="I616" s="68" t="s">
        <v>231</v>
      </c>
      <c r="J616" s="72">
        <v>70.097899999999996</v>
      </c>
      <c r="K616" s="72">
        <v>70.775959999999998</v>
      </c>
      <c r="L616" s="72">
        <v>72.049610000000001</v>
      </c>
      <c r="M616" s="72">
        <v>68.250320000000002</v>
      </c>
      <c r="N616" s="72">
        <v>3.1328</v>
      </c>
      <c r="O616" s="72">
        <v>3.1954600000000002</v>
      </c>
      <c r="P616" s="72">
        <v>3.2838599999999998</v>
      </c>
      <c r="Q616" s="72">
        <v>0.68605000000000005</v>
      </c>
      <c r="R616" s="72">
        <v>0.70662999999999998</v>
      </c>
      <c r="S616" s="73">
        <v>0.72075999999999996</v>
      </c>
      <c r="T616" s="73">
        <v>292.89935000000003</v>
      </c>
    </row>
    <row r="617" spans="1:20" s="63" customFormat="1" ht="18" customHeight="1" x14ac:dyDescent="0.2">
      <c r="A617" s="28" t="s">
        <v>483</v>
      </c>
      <c r="B617" s="67"/>
      <c r="C617" s="102"/>
      <c r="D617" s="68"/>
      <c r="E617" s="105"/>
      <c r="F617" s="68"/>
      <c r="G617" s="105"/>
      <c r="H617" s="108"/>
      <c r="I617" s="68" t="s">
        <v>228</v>
      </c>
      <c r="J617" s="72">
        <f t="shared" ref="J617:T617" si="94">SUMIF($I612:$I616,"Interest",J612:J616)+SUMIF($I612:$I616,"Depreciation",J612:J616)+SUMIF($I612:$I616,"Operating Costs",J612:J616)+SUMIF($I612:$I616,"Allocations",J612:J616)</f>
        <v>1890.4377599999998</v>
      </c>
      <c r="K617" s="72">
        <f t="shared" si="94"/>
        <v>1990.5214800000001</v>
      </c>
      <c r="L617" s="72">
        <f t="shared" si="94"/>
        <v>2041.12174</v>
      </c>
      <c r="M617" s="72">
        <f t="shared" si="94"/>
        <v>2015.87644</v>
      </c>
      <c r="N617" s="72">
        <f t="shared" si="94"/>
        <v>2307.3514100000002</v>
      </c>
      <c r="O617" s="72">
        <f t="shared" si="94"/>
        <v>2038.0274099999999</v>
      </c>
      <c r="P617" s="72">
        <f t="shared" si="94"/>
        <v>2082.7279000000003</v>
      </c>
      <c r="Q617" s="72">
        <f t="shared" si="94"/>
        <v>2134.0400500000001</v>
      </c>
      <c r="R617" s="72">
        <f t="shared" si="94"/>
        <v>2193.1451299999999</v>
      </c>
      <c r="S617" s="72">
        <f t="shared" si="94"/>
        <v>2582.77243</v>
      </c>
      <c r="T617" s="73">
        <f t="shared" si="94"/>
        <v>21276.02175</v>
      </c>
    </row>
    <row r="618" spans="1:20" ht="5.25" customHeight="1" x14ac:dyDescent="0.2">
      <c r="A618" s="28" t="s">
        <v>483</v>
      </c>
      <c r="B618" s="74"/>
      <c r="C618" s="103"/>
      <c r="D618" s="75"/>
      <c r="E618" s="106"/>
      <c r="F618" s="75"/>
      <c r="G618" s="106"/>
      <c r="H618" s="109"/>
      <c r="I618" s="75"/>
      <c r="J618" s="76"/>
      <c r="K618" s="76"/>
      <c r="L618" s="76"/>
      <c r="M618" s="76"/>
      <c r="N618" s="76"/>
      <c r="O618" s="76"/>
      <c r="P618" s="76"/>
      <c r="Q618" s="76"/>
      <c r="R618" s="76"/>
      <c r="S618" s="77"/>
      <c r="T618" s="77"/>
    </row>
    <row r="619" spans="1:20" s="63" customFormat="1" ht="18" customHeight="1" thickBot="1" x14ac:dyDescent="0.25">
      <c r="A619" s="28" t="s">
        <v>483</v>
      </c>
      <c r="B619" s="78"/>
      <c r="C619" s="79"/>
      <c r="D619" s="79"/>
      <c r="E619" s="80"/>
      <c r="F619" s="78" t="s">
        <v>563</v>
      </c>
      <c r="G619" s="79"/>
      <c r="H619" s="79"/>
      <c r="I619" s="79"/>
      <c r="J619" s="81">
        <v>1318.6511599999999</v>
      </c>
      <c r="K619" s="81">
        <v>1396.0357100000001</v>
      </c>
      <c r="L619" s="81">
        <v>1422.6982499999999</v>
      </c>
      <c r="M619" s="81">
        <v>1378.4484500000001</v>
      </c>
      <c r="N619" s="81">
        <v>1643.3712700000001</v>
      </c>
      <c r="O619" s="81">
        <v>1352.86094</v>
      </c>
      <c r="P619" s="81">
        <v>1368.3567599999999</v>
      </c>
      <c r="Q619" s="81">
        <v>1398.23802</v>
      </c>
      <c r="R619" s="81">
        <v>1435.2692099999999</v>
      </c>
      <c r="S619" s="81">
        <v>1809.7388900000001</v>
      </c>
      <c r="T619" s="82">
        <v>14523.668659999999</v>
      </c>
    </row>
    <row r="620" spans="1:20" s="63" customFormat="1" hidden="1" x14ac:dyDescent="0.2">
      <c r="A620" s="28" t="s">
        <v>483</v>
      </c>
      <c r="B620" s="67"/>
      <c r="C620" s="102" t="s">
        <v>532</v>
      </c>
      <c r="D620" s="68"/>
      <c r="E620" s="110" t="s">
        <v>533</v>
      </c>
      <c r="F620" s="68"/>
      <c r="G620" s="110" t="s">
        <v>564</v>
      </c>
      <c r="H620" s="108" t="s">
        <v>565</v>
      </c>
      <c r="I620" s="68" t="s">
        <v>228</v>
      </c>
      <c r="J620" s="72">
        <v>433.74815999999998</v>
      </c>
      <c r="K620" s="72">
        <v>438.54199</v>
      </c>
      <c r="L620" s="72">
        <v>443.07997999999998</v>
      </c>
      <c r="M620" s="72">
        <v>447.88080000000002</v>
      </c>
      <c r="N620" s="72">
        <v>453.21910000000003</v>
      </c>
      <c r="O620" s="72">
        <v>459.02042</v>
      </c>
      <c r="P620" s="72">
        <v>465.10494</v>
      </c>
      <c r="Q620" s="72">
        <v>471.44137000000001</v>
      </c>
      <c r="R620" s="72">
        <v>478.30932999999999</v>
      </c>
      <c r="S620" s="73">
        <v>485.51738</v>
      </c>
      <c r="T620" s="73">
        <v>4575.8634700000002</v>
      </c>
    </row>
    <row r="621" spans="1:20" s="63" customFormat="1" hidden="1" x14ac:dyDescent="0.2">
      <c r="A621" s="28" t="s">
        <v>483</v>
      </c>
      <c r="B621" s="67"/>
      <c r="C621" s="102" t="s">
        <v>532</v>
      </c>
      <c r="D621" s="68"/>
      <c r="E621" s="110" t="s">
        <v>533</v>
      </c>
      <c r="F621" s="68"/>
      <c r="G621" s="110" t="s">
        <v>564</v>
      </c>
      <c r="H621" s="108" t="s">
        <v>565</v>
      </c>
      <c r="I621" s="68" t="s">
        <v>229</v>
      </c>
      <c r="J621" s="72">
        <v>114.33196</v>
      </c>
      <c r="K621" s="72">
        <v>114.64832</v>
      </c>
      <c r="L621" s="72">
        <v>116.9667</v>
      </c>
      <c r="M621" s="72">
        <v>139.41791000000001</v>
      </c>
      <c r="N621" s="72">
        <v>143.14100999999999</v>
      </c>
      <c r="O621" s="72">
        <v>143.47796</v>
      </c>
      <c r="P621" s="72">
        <v>143.02002999999999</v>
      </c>
      <c r="Q621" s="72">
        <v>145.48174</v>
      </c>
      <c r="R621" s="72">
        <v>148.69129000000001</v>
      </c>
      <c r="S621" s="73">
        <v>150.71293</v>
      </c>
      <c r="T621" s="73">
        <v>1359.88985</v>
      </c>
    </row>
    <row r="622" spans="1:20" s="63" customFormat="1" hidden="1" x14ac:dyDescent="0.2">
      <c r="A622" s="28" t="s">
        <v>483</v>
      </c>
      <c r="B622" s="67"/>
      <c r="C622" s="102" t="s">
        <v>532</v>
      </c>
      <c r="D622" s="68"/>
      <c r="E622" s="110" t="s">
        <v>533</v>
      </c>
      <c r="F622" s="68"/>
      <c r="G622" s="110" t="s">
        <v>564</v>
      </c>
      <c r="H622" s="108" t="s">
        <v>565</v>
      </c>
      <c r="I622" s="68" t="s">
        <v>230</v>
      </c>
      <c r="J622" s="72">
        <v>0.52007000000000003</v>
      </c>
      <c r="K622" s="72">
        <v>0.77149999999999996</v>
      </c>
      <c r="L622" s="72">
        <v>0.99512</v>
      </c>
      <c r="M622" s="72">
        <v>1.09819</v>
      </c>
      <c r="N622" s="72">
        <v>1.2567600000000001</v>
      </c>
      <c r="O622" s="72">
        <v>1.30497</v>
      </c>
      <c r="P622" s="72">
        <v>1.22194</v>
      </c>
      <c r="Q622" s="72">
        <v>1.1366099999999999</v>
      </c>
      <c r="R622" s="72">
        <v>1.03884</v>
      </c>
      <c r="S622" s="73">
        <v>0.94079999999999997</v>
      </c>
      <c r="T622" s="73">
        <v>10.284800000000001</v>
      </c>
    </row>
    <row r="623" spans="1:20" s="63" customFormat="1" hidden="1" x14ac:dyDescent="0.2">
      <c r="A623" s="28" t="s">
        <v>483</v>
      </c>
      <c r="B623" s="67"/>
      <c r="C623" s="102" t="s">
        <v>532</v>
      </c>
      <c r="D623" s="68"/>
      <c r="E623" s="110" t="s">
        <v>533</v>
      </c>
      <c r="F623" s="68"/>
      <c r="G623" s="110" t="s">
        <v>564</v>
      </c>
      <c r="H623" s="108" t="s">
        <v>565</v>
      </c>
      <c r="I623" s="68" t="s">
        <v>231</v>
      </c>
      <c r="J623" s="72">
        <v>0</v>
      </c>
      <c r="K623" s="72">
        <v>0</v>
      </c>
      <c r="L623" s="72">
        <v>0</v>
      </c>
      <c r="M623" s="72">
        <v>0</v>
      </c>
      <c r="N623" s="72">
        <v>0</v>
      </c>
      <c r="O623" s="72">
        <v>0</v>
      </c>
      <c r="P623" s="72">
        <v>0</v>
      </c>
      <c r="Q623" s="72">
        <v>0</v>
      </c>
      <c r="R623" s="72">
        <v>0</v>
      </c>
      <c r="S623" s="73">
        <v>0</v>
      </c>
      <c r="T623" s="73">
        <v>0</v>
      </c>
    </row>
    <row r="624" spans="1:20" s="63" customFormat="1" ht="18" customHeight="1" x14ac:dyDescent="0.2">
      <c r="A624" s="28" t="s">
        <v>483</v>
      </c>
      <c r="B624" s="67"/>
      <c r="C624" s="102"/>
      <c r="D624" s="68"/>
      <c r="E624" s="105"/>
      <c r="F624" s="68"/>
      <c r="G624" s="105"/>
      <c r="H624" s="108"/>
      <c r="I624" s="68" t="s">
        <v>228</v>
      </c>
      <c r="J624" s="72">
        <f t="shared" ref="J624:T624" si="95">SUMIF($I620:$I623,"Interest",J620:J623)+SUMIF($I620:$I623,"Depreciation",J620:J623)+SUMIF($I620:$I623,"Operating Costs",J620:J623)+SUMIF($I620:$I623,"Allocations",J620:J623)</f>
        <v>548.60019</v>
      </c>
      <c r="K624" s="72">
        <f t="shared" si="95"/>
        <v>553.96181000000001</v>
      </c>
      <c r="L624" s="72">
        <f t="shared" si="95"/>
        <v>561.04179999999997</v>
      </c>
      <c r="M624" s="72">
        <f t="shared" si="95"/>
        <v>588.39689999999996</v>
      </c>
      <c r="N624" s="72">
        <f t="shared" si="95"/>
        <v>597.61687000000006</v>
      </c>
      <c r="O624" s="72">
        <f t="shared" si="95"/>
        <v>603.80335000000002</v>
      </c>
      <c r="P624" s="72">
        <f t="shared" si="95"/>
        <v>609.34690999999998</v>
      </c>
      <c r="Q624" s="72">
        <f t="shared" si="95"/>
        <v>618.05971999999997</v>
      </c>
      <c r="R624" s="72">
        <f t="shared" si="95"/>
        <v>628.03945999999996</v>
      </c>
      <c r="S624" s="72">
        <f t="shared" si="95"/>
        <v>637.17111</v>
      </c>
      <c r="T624" s="73">
        <f t="shared" si="95"/>
        <v>5946.0381200000011</v>
      </c>
    </row>
    <row r="625" spans="1:20" ht="5.25" customHeight="1" x14ac:dyDescent="0.2">
      <c r="A625" s="28" t="s">
        <v>483</v>
      </c>
      <c r="B625" s="74"/>
      <c r="C625" s="103"/>
      <c r="D625" s="75"/>
      <c r="E625" s="106"/>
      <c r="F625" s="75"/>
      <c r="G625" s="106"/>
      <c r="H625" s="109"/>
      <c r="I625" s="75"/>
      <c r="J625" s="76"/>
      <c r="K625" s="76"/>
      <c r="L625" s="76"/>
      <c r="M625" s="76"/>
      <c r="N625" s="76"/>
      <c r="O625" s="76"/>
      <c r="P625" s="76"/>
      <c r="Q625" s="76"/>
      <c r="R625" s="76"/>
      <c r="S625" s="77"/>
      <c r="T625" s="77"/>
    </row>
    <row r="626" spans="1:20" s="63" customFormat="1" ht="18" customHeight="1" thickBot="1" x14ac:dyDescent="0.25">
      <c r="A626" s="28" t="s">
        <v>483</v>
      </c>
      <c r="B626" s="78"/>
      <c r="C626" s="79"/>
      <c r="D626" s="79"/>
      <c r="E626" s="80"/>
      <c r="F626" s="78" t="s">
        <v>566</v>
      </c>
      <c r="G626" s="79"/>
      <c r="H626" s="79"/>
      <c r="I626" s="79"/>
      <c r="J626" s="81">
        <v>548.60019</v>
      </c>
      <c r="K626" s="81">
        <v>553.96181000000001</v>
      </c>
      <c r="L626" s="81">
        <v>561.04179999999997</v>
      </c>
      <c r="M626" s="81">
        <v>588.39689999999996</v>
      </c>
      <c r="N626" s="81">
        <v>597.61686999999995</v>
      </c>
      <c r="O626" s="81">
        <v>603.80335000000002</v>
      </c>
      <c r="P626" s="81">
        <v>609.34690999999998</v>
      </c>
      <c r="Q626" s="81">
        <v>618.05971999999997</v>
      </c>
      <c r="R626" s="81">
        <v>628.03945999999996</v>
      </c>
      <c r="S626" s="81">
        <v>637.17111</v>
      </c>
      <c r="T626" s="82">
        <v>5946.0381200000002</v>
      </c>
    </row>
    <row r="627" spans="1:20" s="63" customFormat="1" hidden="1" x14ac:dyDescent="0.2">
      <c r="A627" s="28" t="s">
        <v>483</v>
      </c>
      <c r="B627" s="67"/>
      <c r="C627" s="102" t="s">
        <v>532</v>
      </c>
      <c r="D627" s="68"/>
      <c r="E627" s="110" t="s">
        <v>533</v>
      </c>
      <c r="F627" s="68"/>
      <c r="G627" s="110" t="s">
        <v>567</v>
      </c>
      <c r="H627" s="108" t="s">
        <v>568</v>
      </c>
      <c r="I627" s="68" t="s">
        <v>228</v>
      </c>
      <c r="J627" s="72">
        <v>160.76975999999999</v>
      </c>
      <c r="K627" s="72">
        <v>164.30665999999999</v>
      </c>
      <c r="L627" s="72">
        <v>163.47300000000001</v>
      </c>
      <c r="M627" s="72">
        <v>164.86940999999999</v>
      </c>
      <c r="N627" s="72">
        <v>166.29653999999999</v>
      </c>
      <c r="O627" s="72">
        <v>167.75505999999999</v>
      </c>
      <c r="P627" s="72">
        <v>169.24566999999999</v>
      </c>
      <c r="Q627" s="72">
        <v>170.76908</v>
      </c>
      <c r="R627" s="72">
        <v>172.32599999999999</v>
      </c>
      <c r="S627" s="73">
        <v>173.91717</v>
      </c>
      <c r="T627" s="73">
        <v>1673.7283500000001</v>
      </c>
    </row>
    <row r="628" spans="1:20" s="63" customFormat="1" ht="18" customHeight="1" x14ac:dyDescent="0.2">
      <c r="A628" s="28" t="s">
        <v>483</v>
      </c>
      <c r="B628" s="67"/>
      <c r="C628" s="102"/>
      <c r="D628" s="68"/>
      <c r="E628" s="105"/>
      <c r="F628" s="68"/>
      <c r="G628" s="105"/>
      <c r="H628" s="108"/>
      <c r="I628" s="68" t="s">
        <v>228</v>
      </c>
      <c r="J628" s="72">
        <f t="shared" ref="J628:T628" si="96">SUMIF($I627:$I627,"Interest",J627:J627)+SUMIF($I627:$I627,"Depreciation",J627:J627)+SUMIF($I627:$I627,"Operating Costs",J627:J627)+SUMIF($I627:$I627,"Allocations",J627:J627)</f>
        <v>160.76975999999999</v>
      </c>
      <c r="K628" s="72">
        <f t="shared" si="96"/>
        <v>164.30665999999999</v>
      </c>
      <c r="L628" s="72">
        <f t="shared" si="96"/>
        <v>163.47300000000001</v>
      </c>
      <c r="M628" s="72">
        <f t="shared" si="96"/>
        <v>164.86940999999999</v>
      </c>
      <c r="N628" s="72">
        <f t="shared" si="96"/>
        <v>166.29653999999999</v>
      </c>
      <c r="O628" s="72">
        <f t="shared" si="96"/>
        <v>167.75505999999999</v>
      </c>
      <c r="P628" s="72">
        <f t="shared" si="96"/>
        <v>169.24566999999999</v>
      </c>
      <c r="Q628" s="72">
        <f t="shared" si="96"/>
        <v>170.76908</v>
      </c>
      <c r="R628" s="72">
        <f t="shared" si="96"/>
        <v>172.32599999999999</v>
      </c>
      <c r="S628" s="72">
        <f t="shared" si="96"/>
        <v>173.91717</v>
      </c>
      <c r="T628" s="73">
        <f t="shared" si="96"/>
        <v>1673.7283500000001</v>
      </c>
    </row>
    <row r="629" spans="1:20" ht="5.25" customHeight="1" x14ac:dyDescent="0.2">
      <c r="A629" s="28" t="s">
        <v>483</v>
      </c>
      <c r="B629" s="74"/>
      <c r="C629" s="103"/>
      <c r="D629" s="75"/>
      <c r="E629" s="106"/>
      <c r="F629" s="75"/>
      <c r="G629" s="106"/>
      <c r="H629" s="109"/>
      <c r="I629" s="75"/>
      <c r="J629" s="76"/>
      <c r="K629" s="76"/>
      <c r="L629" s="76"/>
      <c r="M629" s="76"/>
      <c r="N629" s="76"/>
      <c r="O629" s="76"/>
      <c r="P629" s="76"/>
      <c r="Q629" s="76"/>
      <c r="R629" s="76"/>
      <c r="S629" s="77"/>
      <c r="T629" s="77"/>
    </row>
    <row r="630" spans="1:20" s="63" customFormat="1" ht="18" customHeight="1" thickBot="1" x14ac:dyDescent="0.25">
      <c r="A630" s="28" t="s">
        <v>483</v>
      </c>
      <c r="B630" s="78"/>
      <c r="C630" s="79"/>
      <c r="D630" s="79"/>
      <c r="E630" s="80"/>
      <c r="F630" s="78" t="s">
        <v>569</v>
      </c>
      <c r="G630" s="79"/>
      <c r="H630" s="79"/>
      <c r="I630" s="79"/>
      <c r="J630" s="81">
        <v>160.76975999999999</v>
      </c>
      <c r="K630" s="81">
        <v>164.30665999999999</v>
      </c>
      <c r="L630" s="81">
        <v>163.47300000000001</v>
      </c>
      <c r="M630" s="81">
        <v>164.86940999999999</v>
      </c>
      <c r="N630" s="81">
        <v>166.29653999999999</v>
      </c>
      <c r="O630" s="81">
        <v>167.75505999999999</v>
      </c>
      <c r="P630" s="81">
        <v>169.24566999999999</v>
      </c>
      <c r="Q630" s="81">
        <v>170.76908</v>
      </c>
      <c r="R630" s="81">
        <v>172.32599999999999</v>
      </c>
      <c r="S630" s="81">
        <v>173.91717</v>
      </c>
      <c r="T630" s="82">
        <v>1673.7283500000001</v>
      </c>
    </row>
    <row r="631" spans="1:20" s="63" customFormat="1" hidden="1" x14ac:dyDescent="0.2">
      <c r="A631" s="28" t="s">
        <v>483</v>
      </c>
      <c r="B631" s="67"/>
      <c r="C631" s="102" t="s">
        <v>532</v>
      </c>
      <c r="D631" s="68"/>
      <c r="E631" s="110" t="s">
        <v>533</v>
      </c>
      <c r="F631" s="68"/>
      <c r="G631" s="110" t="s">
        <v>570</v>
      </c>
      <c r="H631" s="108" t="s">
        <v>571</v>
      </c>
      <c r="I631" s="68" t="s">
        <v>228</v>
      </c>
      <c r="J631" s="72">
        <v>297.82103999999998</v>
      </c>
      <c r="K631" s="72">
        <v>304.37304999999998</v>
      </c>
      <c r="L631" s="72">
        <v>311.06925999999999</v>
      </c>
      <c r="M631" s="72">
        <v>317.91278</v>
      </c>
      <c r="N631" s="72">
        <v>324.90685999999999</v>
      </c>
      <c r="O631" s="72">
        <v>332.05480999999997</v>
      </c>
      <c r="P631" s="72">
        <v>339.36002000000002</v>
      </c>
      <c r="Q631" s="72">
        <v>346.82594</v>
      </c>
      <c r="R631" s="72">
        <v>354.45611000000002</v>
      </c>
      <c r="S631" s="73">
        <v>362.25414000000001</v>
      </c>
      <c r="T631" s="73">
        <v>3291.0340099999999</v>
      </c>
    </row>
    <row r="632" spans="1:20" s="63" customFormat="1" ht="18" customHeight="1" x14ac:dyDescent="0.2">
      <c r="A632" s="28" t="s">
        <v>483</v>
      </c>
      <c r="B632" s="67"/>
      <c r="C632" s="102"/>
      <c r="D632" s="68"/>
      <c r="E632" s="105"/>
      <c r="F632" s="68"/>
      <c r="G632" s="105"/>
      <c r="H632" s="108"/>
      <c r="I632" s="68" t="s">
        <v>228</v>
      </c>
      <c r="J632" s="72">
        <f t="shared" ref="J632:T632" si="97">SUMIF($I631:$I631,"Interest",J631:J631)+SUMIF($I631:$I631,"Depreciation",J631:J631)+SUMIF($I631:$I631,"Operating Costs",J631:J631)+SUMIF($I631:$I631,"Allocations",J631:J631)</f>
        <v>297.82103999999998</v>
      </c>
      <c r="K632" s="72">
        <f t="shared" si="97"/>
        <v>304.37304999999998</v>
      </c>
      <c r="L632" s="72">
        <f t="shared" si="97"/>
        <v>311.06925999999999</v>
      </c>
      <c r="M632" s="72">
        <f t="shared" si="97"/>
        <v>317.91278</v>
      </c>
      <c r="N632" s="72">
        <f t="shared" si="97"/>
        <v>324.90685999999999</v>
      </c>
      <c r="O632" s="72">
        <f t="shared" si="97"/>
        <v>332.05480999999997</v>
      </c>
      <c r="P632" s="72">
        <f t="shared" si="97"/>
        <v>339.36002000000002</v>
      </c>
      <c r="Q632" s="72">
        <f t="shared" si="97"/>
        <v>346.82594</v>
      </c>
      <c r="R632" s="72">
        <f t="shared" si="97"/>
        <v>354.45611000000002</v>
      </c>
      <c r="S632" s="72">
        <f t="shared" si="97"/>
        <v>362.25414000000001</v>
      </c>
      <c r="T632" s="73">
        <f t="shared" si="97"/>
        <v>3291.0340099999999</v>
      </c>
    </row>
    <row r="633" spans="1:20" ht="5.25" customHeight="1" x14ac:dyDescent="0.2">
      <c r="A633" s="28" t="s">
        <v>483</v>
      </c>
      <c r="B633" s="74"/>
      <c r="C633" s="103"/>
      <c r="D633" s="75"/>
      <c r="E633" s="106"/>
      <c r="F633" s="75"/>
      <c r="G633" s="106"/>
      <c r="H633" s="109"/>
      <c r="I633" s="75"/>
      <c r="J633" s="76"/>
      <c r="K633" s="76"/>
      <c r="L633" s="76"/>
      <c r="M633" s="76"/>
      <c r="N633" s="76"/>
      <c r="O633" s="76"/>
      <c r="P633" s="76"/>
      <c r="Q633" s="76"/>
      <c r="R633" s="76"/>
      <c r="S633" s="77"/>
      <c r="T633" s="77"/>
    </row>
    <row r="634" spans="1:20" s="63" customFormat="1" ht="18" customHeight="1" thickBot="1" x14ac:dyDescent="0.25">
      <c r="A634" s="28"/>
      <c r="B634" s="78"/>
      <c r="C634" s="79"/>
      <c r="D634" s="79"/>
      <c r="E634" s="80"/>
      <c r="F634" s="78" t="s">
        <v>572</v>
      </c>
      <c r="G634" s="79"/>
      <c r="H634" s="79"/>
      <c r="I634" s="79"/>
      <c r="J634" s="81">
        <v>297.82103999999998</v>
      </c>
      <c r="K634" s="81">
        <v>304.37304999999998</v>
      </c>
      <c r="L634" s="81">
        <v>311.06925999999999</v>
      </c>
      <c r="M634" s="81">
        <v>317.91278</v>
      </c>
      <c r="N634" s="81">
        <v>324.90685999999999</v>
      </c>
      <c r="O634" s="81">
        <v>332.05480999999997</v>
      </c>
      <c r="P634" s="81">
        <v>339.36002000000002</v>
      </c>
      <c r="Q634" s="81">
        <v>346.82594</v>
      </c>
      <c r="R634" s="81">
        <v>354.45611000000002</v>
      </c>
      <c r="S634" s="81">
        <v>362.25414000000001</v>
      </c>
      <c r="T634" s="82">
        <v>3291.0340099999999</v>
      </c>
    </row>
    <row r="635" spans="1:20" s="63" customFormat="1" hidden="1" x14ac:dyDescent="0.2">
      <c r="A635" s="28"/>
      <c r="B635" s="67"/>
      <c r="C635" s="102" t="s">
        <v>532</v>
      </c>
      <c r="D635" s="68"/>
      <c r="E635" s="110" t="s">
        <v>533</v>
      </c>
      <c r="F635" s="68"/>
      <c r="G635" s="110" t="s">
        <v>573</v>
      </c>
      <c r="H635" s="108" t="s">
        <v>574</v>
      </c>
      <c r="I635" s="68" t="s">
        <v>228</v>
      </c>
      <c r="J635" s="72">
        <v>609.20000000000005</v>
      </c>
      <c r="K635" s="72">
        <v>609.20000000000005</v>
      </c>
      <c r="L635" s="72">
        <v>609.20000000000005</v>
      </c>
      <c r="M635" s="72">
        <v>609.20000000000005</v>
      </c>
      <c r="N635" s="72">
        <v>609.20000000000005</v>
      </c>
      <c r="O635" s="72">
        <v>609.20000000000005</v>
      </c>
      <c r="P635" s="72">
        <v>609.20000000000005</v>
      </c>
      <c r="Q635" s="72">
        <v>609.20000000000005</v>
      </c>
      <c r="R635" s="72">
        <v>609.20000000000005</v>
      </c>
      <c r="S635" s="73">
        <v>609.20000000000005</v>
      </c>
      <c r="T635" s="73">
        <v>6092</v>
      </c>
    </row>
    <row r="636" spans="1:20" s="63" customFormat="1" hidden="1" x14ac:dyDescent="0.2">
      <c r="A636" s="28"/>
      <c r="B636" s="67"/>
      <c r="C636" s="102" t="s">
        <v>532</v>
      </c>
      <c r="D636" s="68"/>
      <c r="E636" s="110" t="s">
        <v>533</v>
      </c>
      <c r="F636" s="68"/>
      <c r="G636" s="110" t="s">
        <v>573</v>
      </c>
      <c r="H636" s="108" t="s">
        <v>574</v>
      </c>
      <c r="I636" s="68" t="s">
        <v>229</v>
      </c>
      <c r="J636" s="72">
        <v>0</v>
      </c>
      <c r="K636" s="72">
        <v>0</v>
      </c>
      <c r="L636" s="72">
        <v>0</v>
      </c>
      <c r="M636" s="72">
        <v>0</v>
      </c>
      <c r="N636" s="72">
        <v>0</v>
      </c>
      <c r="O636" s="72">
        <v>0</v>
      </c>
      <c r="P636" s="72">
        <v>0</v>
      </c>
      <c r="Q636" s="72">
        <v>0</v>
      </c>
      <c r="R636" s="72">
        <v>0</v>
      </c>
      <c r="S636" s="73">
        <v>0</v>
      </c>
      <c r="T636" s="73">
        <v>0</v>
      </c>
    </row>
    <row r="637" spans="1:20" s="63" customFormat="1" ht="18" customHeight="1" x14ac:dyDescent="0.2">
      <c r="A637" s="28"/>
      <c r="B637" s="67"/>
      <c r="C637" s="102"/>
      <c r="D637" s="68"/>
      <c r="E637" s="105"/>
      <c r="F637" s="68"/>
      <c r="G637" s="105"/>
      <c r="H637" s="108"/>
      <c r="I637" s="68" t="s">
        <v>228</v>
      </c>
      <c r="J637" s="72">
        <f t="shared" ref="J637:T637" si="98">SUMIF($I635:$I636,"Interest",J635:J636)+SUMIF($I635:$I636,"Depreciation",J635:J636)+SUMIF($I635:$I636,"Operating Costs",J635:J636)+SUMIF($I635:$I636,"Allocations",J635:J636)</f>
        <v>609.20000000000005</v>
      </c>
      <c r="K637" s="72">
        <f t="shared" si="98"/>
        <v>609.20000000000005</v>
      </c>
      <c r="L637" s="72">
        <f t="shared" si="98"/>
        <v>609.20000000000005</v>
      </c>
      <c r="M637" s="72">
        <f t="shared" si="98"/>
        <v>609.20000000000005</v>
      </c>
      <c r="N637" s="72">
        <f t="shared" si="98"/>
        <v>609.20000000000005</v>
      </c>
      <c r="O637" s="72">
        <f t="shared" si="98"/>
        <v>609.20000000000005</v>
      </c>
      <c r="P637" s="72">
        <f t="shared" si="98"/>
        <v>609.20000000000005</v>
      </c>
      <c r="Q637" s="72">
        <f t="shared" si="98"/>
        <v>609.20000000000005</v>
      </c>
      <c r="R637" s="72">
        <f t="shared" si="98"/>
        <v>609.20000000000005</v>
      </c>
      <c r="S637" s="72">
        <f t="shared" si="98"/>
        <v>609.20000000000005</v>
      </c>
      <c r="T637" s="73">
        <f t="shared" si="98"/>
        <v>6092</v>
      </c>
    </row>
    <row r="638" spans="1:20" ht="5.25" customHeight="1" x14ac:dyDescent="0.2">
      <c r="B638" s="74"/>
      <c r="C638" s="103"/>
      <c r="D638" s="75"/>
      <c r="E638" s="106"/>
      <c r="F638" s="75"/>
      <c r="G638" s="106"/>
      <c r="H638" s="109"/>
      <c r="I638" s="75"/>
      <c r="J638" s="76"/>
      <c r="K638" s="76"/>
      <c r="L638" s="76"/>
      <c r="M638" s="76"/>
      <c r="N638" s="76"/>
      <c r="O638" s="76"/>
      <c r="P638" s="76"/>
      <c r="Q638" s="76"/>
      <c r="R638" s="76"/>
      <c r="S638" s="77"/>
      <c r="T638" s="77"/>
    </row>
    <row r="639" spans="1:20" s="63" customFormat="1" ht="18" customHeight="1" thickBot="1" x14ac:dyDescent="0.25">
      <c r="A639" s="28"/>
      <c r="B639" s="78"/>
      <c r="C639" s="79"/>
      <c r="D639" s="79"/>
      <c r="E639" s="80"/>
      <c r="F639" s="78" t="s">
        <v>575</v>
      </c>
      <c r="G639" s="79"/>
      <c r="H639" s="79"/>
      <c r="I639" s="79"/>
      <c r="J639" s="81">
        <v>609.20000000000005</v>
      </c>
      <c r="K639" s="81">
        <v>609.20000000000005</v>
      </c>
      <c r="L639" s="81">
        <v>609.20000000000005</v>
      </c>
      <c r="M639" s="81">
        <v>609.20000000000005</v>
      </c>
      <c r="N639" s="81">
        <v>609.20000000000005</v>
      </c>
      <c r="O639" s="81">
        <v>609.20000000000005</v>
      </c>
      <c r="P639" s="81">
        <v>609.20000000000005</v>
      </c>
      <c r="Q639" s="81">
        <v>609.20000000000005</v>
      </c>
      <c r="R639" s="81">
        <v>609.20000000000005</v>
      </c>
      <c r="S639" s="81">
        <v>609.20000000000005</v>
      </c>
      <c r="T639" s="82">
        <v>6092</v>
      </c>
    </row>
    <row r="640" spans="1:20" s="63" customFormat="1" hidden="1" x14ac:dyDescent="0.2">
      <c r="A640" s="28"/>
      <c r="B640" s="67"/>
      <c r="C640" s="102" t="s">
        <v>532</v>
      </c>
      <c r="D640" s="68"/>
      <c r="E640" s="110" t="s">
        <v>533</v>
      </c>
      <c r="F640" s="68"/>
      <c r="G640" s="110" t="s">
        <v>576</v>
      </c>
      <c r="H640" s="108" t="s">
        <v>577</v>
      </c>
      <c r="I640" s="68" t="s">
        <v>228</v>
      </c>
      <c r="J640" s="72">
        <v>1065.1116</v>
      </c>
      <c r="K640" s="72">
        <v>1065.1116</v>
      </c>
      <c r="L640" s="72">
        <v>1065.1116</v>
      </c>
      <c r="M640" s="72">
        <v>1065.1116</v>
      </c>
      <c r="N640" s="72">
        <v>1065.1116</v>
      </c>
      <c r="O640" s="72">
        <v>1065.1116</v>
      </c>
      <c r="P640" s="72">
        <v>1065.1116</v>
      </c>
      <c r="Q640" s="72">
        <v>1065.1116</v>
      </c>
      <c r="R640" s="72">
        <v>1065.1116</v>
      </c>
      <c r="S640" s="73">
        <v>1065.1116</v>
      </c>
      <c r="T640" s="73">
        <v>10651.116</v>
      </c>
    </row>
    <row r="641" spans="1:20" s="63" customFormat="1" ht="18" customHeight="1" x14ac:dyDescent="0.2">
      <c r="A641" s="28"/>
      <c r="B641" s="67"/>
      <c r="C641" s="102"/>
      <c r="D641" s="68"/>
      <c r="E641" s="105"/>
      <c r="F641" s="68"/>
      <c r="G641" s="105"/>
      <c r="H641" s="108"/>
      <c r="I641" s="68" t="s">
        <v>228</v>
      </c>
      <c r="J641" s="72">
        <f t="shared" ref="J641:T641" si="99">SUMIF($I640:$I640,"Interest",J640:J640)+SUMIF($I640:$I640,"Depreciation",J640:J640)+SUMIF($I640:$I640,"Operating Costs",J640:J640)+SUMIF($I640:$I640,"Allocations",J640:J640)</f>
        <v>1065.1116</v>
      </c>
      <c r="K641" s="72">
        <f t="shared" si="99"/>
        <v>1065.1116</v>
      </c>
      <c r="L641" s="72">
        <f t="shared" si="99"/>
        <v>1065.1116</v>
      </c>
      <c r="M641" s="72">
        <f t="shared" si="99"/>
        <v>1065.1116</v>
      </c>
      <c r="N641" s="72">
        <f t="shared" si="99"/>
        <v>1065.1116</v>
      </c>
      <c r="O641" s="72">
        <f t="shared" si="99"/>
        <v>1065.1116</v>
      </c>
      <c r="P641" s="72">
        <f t="shared" si="99"/>
        <v>1065.1116</v>
      </c>
      <c r="Q641" s="72">
        <f t="shared" si="99"/>
        <v>1065.1116</v>
      </c>
      <c r="R641" s="72">
        <f t="shared" si="99"/>
        <v>1065.1116</v>
      </c>
      <c r="S641" s="72">
        <f t="shared" si="99"/>
        <v>1065.1116</v>
      </c>
      <c r="T641" s="73">
        <f t="shared" si="99"/>
        <v>10651.116</v>
      </c>
    </row>
    <row r="642" spans="1:20" ht="5.25" customHeight="1" x14ac:dyDescent="0.2">
      <c r="B642" s="74"/>
      <c r="C642" s="103"/>
      <c r="D642" s="75"/>
      <c r="E642" s="106"/>
      <c r="F642" s="75"/>
      <c r="G642" s="106"/>
      <c r="H642" s="109"/>
      <c r="I642" s="75"/>
      <c r="J642" s="76"/>
      <c r="K642" s="76"/>
      <c r="L642" s="76"/>
      <c r="M642" s="76"/>
      <c r="N642" s="76"/>
      <c r="O642" s="76"/>
      <c r="P642" s="76"/>
      <c r="Q642" s="76"/>
      <c r="R642" s="76"/>
      <c r="S642" s="77"/>
      <c r="T642" s="77"/>
    </row>
    <row r="643" spans="1:20" s="63" customFormat="1" ht="18" customHeight="1" thickBot="1" x14ac:dyDescent="0.25">
      <c r="A643" s="28"/>
      <c r="B643" s="78"/>
      <c r="C643" s="79"/>
      <c r="D643" s="79"/>
      <c r="E643" s="80"/>
      <c r="F643" s="78" t="s">
        <v>578</v>
      </c>
      <c r="G643" s="79"/>
      <c r="H643" s="79"/>
      <c r="I643" s="79"/>
      <c r="J643" s="81">
        <v>1065.1116</v>
      </c>
      <c r="K643" s="81">
        <v>1065.1116</v>
      </c>
      <c r="L643" s="81">
        <v>1065.1116</v>
      </c>
      <c r="M643" s="81">
        <v>1065.1116</v>
      </c>
      <c r="N643" s="81">
        <v>1065.1116</v>
      </c>
      <c r="O643" s="81">
        <v>1065.1116</v>
      </c>
      <c r="P643" s="81">
        <v>1065.1116</v>
      </c>
      <c r="Q643" s="81">
        <v>1065.1116</v>
      </c>
      <c r="R643" s="81">
        <v>1065.1116</v>
      </c>
      <c r="S643" s="81">
        <v>1065.1116</v>
      </c>
      <c r="T643" s="82">
        <v>10651.116</v>
      </c>
    </row>
    <row r="644" spans="1:20" s="63" customFormat="1" hidden="1" x14ac:dyDescent="0.2">
      <c r="A644" s="28"/>
      <c r="B644" s="67"/>
      <c r="C644" s="102" t="s">
        <v>532</v>
      </c>
      <c r="D644" s="68"/>
      <c r="E644" s="110" t="s">
        <v>533</v>
      </c>
      <c r="F644" s="68"/>
      <c r="G644" s="110" t="s">
        <v>579</v>
      </c>
      <c r="H644" s="108" t="s">
        <v>580</v>
      </c>
      <c r="I644" s="68" t="s">
        <v>228</v>
      </c>
      <c r="J644" s="72">
        <v>0</v>
      </c>
      <c r="K644" s="72">
        <v>0</v>
      </c>
      <c r="L644" s="72">
        <v>0</v>
      </c>
      <c r="M644" s="72">
        <v>0</v>
      </c>
      <c r="N644" s="72">
        <v>0</v>
      </c>
      <c r="O644" s="72">
        <v>0</v>
      </c>
      <c r="P644" s="72">
        <v>0</v>
      </c>
      <c r="Q644" s="72">
        <v>0</v>
      </c>
      <c r="R644" s="72">
        <v>0</v>
      </c>
      <c r="S644" s="73">
        <v>0</v>
      </c>
      <c r="T644" s="73">
        <v>0</v>
      </c>
    </row>
    <row r="645" spans="1:20" s="63" customFormat="1" ht="18" customHeight="1" x14ac:dyDescent="0.2">
      <c r="A645" s="28"/>
      <c r="B645" s="67"/>
      <c r="C645" s="102"/>
      <c r="D645" s="68"/>
      <c r="E645" s="105"/>
      <c r="F645" s="68"/>
      <c r="G645" s="105"/>
      <c r="H645" s="108"/>
      <c r="I645" s="68" t="s">
        <v>228</v>
      </c>
      <c r="J645" s="72">
        <f t="shared" ref="J645:T645" si="100">SUMIF($I644:$I644,"Interest",J644:J644)+SUMIF($I644:$I644,"Depreciation",J644:J644)+SUMIF($I644:$I644,"Operating Costs",J644:J644)+SUMIF($I644:$I644,"Allocations",J644:J644)</f>
        <v>0</v>
      </c>
      <c r="K645" s="72">
        <f t="shared" si="100"/>
        <v>0</v>
      </c>
      <c r="L645" s="72">
        <f t="shared" si="100"/>
        <v>0</v>
      </c>
      <c r="M645" s="72">
        <f t="shared" si="100"/>
        <v>0</v>
      </c>
      <c r="N645" s="72">
        <f t="shared" si="100"/>
        <v>0</v>
      </c>
      <c r="O645" s="72">
        <f t="shared" si="100"/>
        <v>0</v>
      </c>
      <c r="P645" s="72">
        <f t="shared" si="100"/>
        <v>0</v>
      </c>
      <c r="Q645" s="72">
        <f t="shared" si="100"/>
        <v>0</v>
      </c>
      <c r="R645" s="72">
        <f t="shared" si="100"/>
        <v>0</v>
      </c>
      <c r="S645" s="72">
        <f t="shared" si="100"/>
        <v>0</v>
      </c>
      <c r="T645" s="73">
        <f t="shared" si="100"/>
        <v>0</v>
      </c>
    </row>
    <row r="646" spans="1:20" ht="5.25" customHeight="1" x14ac:dyDescent="0.2">
      <c r="B646" s="74"/>
      <c r="C646" s="103"/>
      <c r="D646" s="75"/>
      <c r="E646" s="106"/>
      <c r="F646" s="75"/>
      <c r="G646" s="106"/>
      <c r="H646" s="109"/>
      <c r="I646" s="75"/>
      <c r="J646" s="76"/>
      <c r="K646" s="76"/>
      <c r="L646" s="76"/>
      <c r="M646" s="76"/>
      <c r="N646" s="76"/>
      <c r="O646" s="76"/>
      <c r="P646" s="76"/>
      <c r="Q646" s="76"/>
      <c r="R646" s="76"/>
      <c r="S646" s="77"/>
      <c r="T646" s="77"/>
    </row>
    <row r="647" spans="1:20" s="63" customFormat="1" ht="18" customHeight="1" thickBot="1" x14ac:dyDescent="0.25">
      <c r="A647" s="28"/>
      <c r="B647" s="78"/>
      <c r="C647" s="79"/>
      <c r="D647" s="79"/>
      <c r="E647" s="80"/>
      <c r="F647" s="78" t="s">
        <v>581</v>
      </c>
      <c r="G647" s="79"/>
      <c r="H647" s="79"/>
      <c r="I647" s="79"/>
      <c r="J647" s="81">
        <v>0</v>
      </c>
      <c r="K647" s="81">
        <v>0</v>
      </c>
      <c r="L647" s="81">
        <v>0</v>
      </c>
      <c r="M647" s="81">
        <v>0</v>
      </c>
      <c r="N647" s="81">
        <v>0</v>
      </c>
      <c r="O647" s="81">
        <v>0</v>
      </c>
      <c r="P647" s="81">
        <v>0</v>
      </c>
      <c r="Q647" s="81">
        <v>0</v>
      </c>
      <c r="R647" s="81">
        <v>0</v>
      </c>
      <c r="S647" s="81">
        <v>0</v>
      </c>
      <c r="T647" s="82">
        <v>0</v>
      </c>
    </row>
    <row r="648" spans="1:20" ht="6.95" customHeight="1" x14ac:dyDescent="0.2">
      <c r="B648" s="83"/>
      <c r="C648" s="61"/>
      <c r="D648" s="83"/>
      <c r="E648" s="61"/>
      <c r="F648" s="61"/>
      <c r="G648" s="83"/>
      <c r="H648" s="83"/>
      <c r="I648" s="83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</row>
    <row r="649" spans="1:20" s="63" customFormat="1" ht="18" customHeight="1" thickBot="1" x14ac:dyDescent="0.25">
      <c r="A649" s="28"/>
      <c r="B649" s="78"/>
      <c r="C649" s="79"/>
      <c r="D649" s="78" t="s">
        <v>582</v>
      </c>
      <c r="E649" s="79"/>
      <c r="F649" s="79"/>
      <c r="G649" s="79"/>
      <c r="H649" s="79"/>
      <c r="I649" s="79"/>
      <c r="J649" s="81">
        <v>23620.22968</v>
      </c>
      <c r="K649" s="81">
        <v>24097.41475</v>
      </c>
      <c r="L649" s="81">
        <v>25054.208689999999</v>
      </c>
      <c r="M649" s="81">
        <v>25440.586289999999</v>
      </c>
      <c r="N649" s="81">
        <v>25962.52117</v>
      </c>
      <c r="O649" s="81">
        <v>26387.23317</v>
      </c>
      <c r="P649" s="81">
        <v>26970.303319999999</v>
      </c>
      <c r="Q649" s="81">
        <v>27410.93807</v>
      </c>
      <c r="R649" s="81">
        <v>27849.029989999999</v>
      </c>
      <c r="S649" s="81">
        <v>28454.78801</v>
      </c>
      <c r="T649" s="82">
        <v>261247.25313999999</v>
      </c>
    </row>
    <row r="650" spans="1:20" ht="8.25" customHeight="1" x14ac:dyDescent="0.2">
      <c r="B650" s="83"/>
      <c r="C650" s="83"/>
      <c r="D650" s="83"/>
      <c r="E650" s="61"/>
      <c r="F650" s="61"/>
      <c r="G650" s="83"/>
      <c r="H650" s="83"/>
      <c r="I650" s="83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</row>
    <row r="651" spans="1:20" s="63" customFormat="1" ht="15.75" customHeight="1" thickBot="1" x14ac:dyDescent="0.25">
      <c r="A651" s="28"/>
      <c r="B651" s="78" t="s">
        <v>583</v>
      </c>
      <c r="C651" s="79"/>
      <c r="D651" s="79"/>
      <c r="E651" s="79"/>
      <c r="F651" s="79"/>
      <c r="G651" s="79"/>
      <c r="H651" s="79"/>
      <c r="I651" s="79"/>
      <c r="J651" s="81">
        <v>23620.22968</v>
      </c>
      <c r="K651" s="81">
        <v>24097.41475</v>
      </c>
      <c r="L651" s="81">
        <v>25054.208689999999</v>
      </c>
      <c r="M651" s="81">
        <v>25440.586289999999</v>
      </c>
      <c r="N651" s="81">
        <v>25962.52117</v>
      </c>
      <c r="O651" s="81">
        <v>26387.23317</v>
      </c>
      <c r="P651" s="81">
        <v>26970.303319999999</v>
      </c>
      <c r="Q651" s="81">
        <v>27410.93807</v>
      </c>
      <c r="R651" s="81">
        <v>27849.029989999999</v>
      </c>
      <c r="S651" s="81">
        <v>28454.78801</v>
      </c>
      <c r="T651" s="82">
        <v>261247.25313999999</v>
      </c>
    </row>
    <row r="652" spans="1:20" ht="15.75" customHeight="1" x14ac:dyDescent="0.2">
      <c r="B652" s="83"/>
      <c r="C652" s="83"/>
      <c r="D652" s="83"/>
      <c r="E652" s="61"/>
      <c r="F652" s="61"/>
      <c r="G652" s="83"/>
      <c r="H652" s="83"/>
      <c r="I652" s="83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</row>
    <row r="653" spans="1:20" ht="15.75" customHeight="1" x14ac:dyDescent="0.2">
      <c r="B653" s="49" t="s">
        <v>51</v>
      </c>
      <c r="C653" s="50"/>
      <c r="D653" s="49"/>
      <c r="E653" s="51" t="s">
        <v>55</v>
      </c>
      <c r="F653" s="52"/>
      <c r="G653" s="52" t="s">
        <v>55</v>
      </c>
      <c r="H653" s="53" t="s">
        <v>182</v>
      </c>
      <c r="I653" s="53"/>
      <c r="J653" s="54" t="s">
        <v>887</v>
      </c>
      <c r="K653" s="54" t="s">
        <v>888</v>
      </c>
      <c r="L653" s="54" t="s">
        <v>889</v>
      </c>
      <c r="M653" s="54" t="s">
        <v>890</v>
      </c>
      <c r="N653" s="54" t="s">
        <v>891</v>
      </c>
      <c r="O653" s="54" t="s">
        <v>892</v>
      </c>
      <c r="P653" s="54" t="s">
        <v>893</v>
      </c>
      <c r="Q653" s="54" t="s">
        <v>894</v>
      </c>
      <c r="R653" s="54" t="s">
        <v>895</v>
      </c>
      <c r="S653" s="54" t="s">
        <v>896</v>
      </c>
      <c r="T653" s="99" t="s">
        <v>215</v>
      </c>
    </row>
    <row r="654" spans="1:20" ht="15.75" customHeight="1" x14ac:dyDescent="0.2">
      <c r="B654" s="55"/>
      <c r="C654" s="56"/>
      <c r="D654" s="55"/>
      <c r="E654" s="57" t="s">
        <v>216</v>
      </c>
      <c r="F654" s="58"/>
      <c r="G654" s="57"/>
      <c r="H654" s="55"/>
      <c r="I654" s="55"/>
      <c r="J654" s="59" t="s">
        <v>217</v>
      </c>
      <c r="K654" s="59" t="s">
        <v>217</v>
      </c>
      <c r="L654" s="59" t="s">
        <v>217</v>
      </c>
      <c r="M654" s="59" t="s">
        <v>217</v>
      </c>
      <c r="N654" s="59" t="s">
        <v>217</v>
      </c>
      <c r="O654" s="59" t="s">
        <v>217</v>
      </c>
      <c r="P654" s="59" t="s">
        <v>217</v>
      </c>
      <c r="Q654" s="59" t="s">
        <v>217</v>
      </c>
      <c r="R654" s="59" t="s">
        <v>217</v>
      </c>
      <c r="S654" s="59" t="s">
        <v>217</v>
      </c>
      <c r="T654" s="100" t="s">
        <v>217</v>
      </c>
    </row>
    <row r="655" spans="1:20" s="63" customFormat="1" ht="18" customHeight="1" x14ac:dyDescent="0.2">
      <c r="A655" s="28"/>
      <c r="B655" s="67"/>
      <c r="C655" s="101" t="s">
        <v>584</v>
      </c>
      <c r="D655" s="68"/>
      <c r="E655" s="104" t="s">
        <v>585</v>
      </c>
      <c r="F655" s="68"/>
      <c r="G655" s="104" t="s">
        <v>586</v>
      </c>
      <c r="H655" s="107" t="s">
        <v>587</v>
      </c>
      <c r="I655" s="69" t="s">
        <v>226</v>
      </c>
      <c r="J655" s="70">
        <v>-7737.6129199999996</v>
      </c>
      <c r="K655" s="70">
        <v>-7634.1673099999998</v>
      </c>
      <c r="L655" s="70">
        <v>-8548.5867799999996</v>
      </c>
      <c r="M655" s="70">
        <v>-8786.5957400000007</v>
      </c>
      <c r="N655" s="70">
        <v>-8597.2869300000002</v>
      </c>
      <c r="O655" s="70">
        <v>-9058.3004500000006</v>
      </c>
      <c r="P655" s="70">
        <v>-9033.5403299999998</v>
      </c>
      <c r="Q655" s="70">
        <v>-9750.3213400000004</v>
      </c>
      <c r="R655" s="70">
        <v>-10087.17863</v>
      </c>
      <c r="S655" s="71">
        <v>-9774.0219899999993</v>
      </c>
      <c r="T655" s="71">
        <v>-89007.612420000005</v>
      </c>
    </row>
    <row r="656" spans="1:20" s="63" customFormat="1" hidden="1" x14ac:dyDescent="0.2">
      <c r="A656" s="28"/>
      <c r="B656" s="67"/>
      <c r="C656" s="102" t="s">
        <v>584</v>
      </c>
      <c r="D656" s="68"/>
      <c r="E656" s="110" t="s">
        <v>585</v>
      </c>
      <c r="F656" s="68"/>
      <c r="G656" s="110" t="s">
        <v>586</v>
      </c>
      <c r="H656" s="108" t="s">
        <v>587</v>
      </c>
      <c r="I656" s="68" t="s">
        <v>228</v>
      </c>
      <c r="J656" s="72">
        <v>16658.002410000001</v>
      </c>
      <c r="K656" s="72">
        <v>16995.814470000001</v>
      </c>
      <c r="L656" s="72">
        <v>17324.300920000001</v>
      </c>
      <c r="M656" s="72">
        <v>17644.565170000002</v>
      </c>
      <c r="N656" s="72">
        <v>18089.589349999998</v>
      </c>
      <c r="O656" s="72">
        <v>18536.901679999999</v>
      </c>
      <c r="P656" s="72">
        <v>19090.865870000001</v>
      </c>
      <c r="Q656" s="72">
        <v>19580.115959999999</v>
      </c>
      <c r="R656" s="72">
        <v>19968.293979999999</v>
      </c>
      <c r="S656" s="73">
        <v>20734.074649999999</v>
      </c>
      <c r="T656" s="73">
        <v>184622.52445999999</v>
      </c>
    </row>
    <row r="657" spans="1:20" s="63" customFormat="1" hidden="1" x14ac:dyDescent="0.2">
      <c r="A657" s="28"/>
      <c r="B657" s="67"/>
      <c r="C657" s="102" t="s">
        <v>584</v>
      </c>
      <c r="D657" s="68"/>
      <c r="E657" s="110" t="s">
        <v>585</v>
      </c>
      <c r="F657" s="68"/>
      <c r="G657" s="110" t="s">
        <v>586</v>
      </c>
      <c r="H657" s="108" t="s">
        <v>587</v>
      </c>
      <c r="I657" s="68" t="s">
        <v>229</v>
      </c>
      <c r="J657" s="72">
        <v>5630.7809600000001</v>
      </c>
      <c r="K657" s="72">
        <v>5521.8141699999996</v>
      </c>
      <c r="L657" s="72">
        <v>5584.1009400000003</v>
      </c>
      <c r="M657" s="72">
        <v>7018.7607699999999</v>
      </c>
      <c r="N657" s="72">
        <v>7208.2053800000003</v>
      </c>
      <c r="O657" s="72">
        <v>7256.5253599999996</v>
      </c>
      <c r="P657" s="72">
        <v>7308.2407199999998</v>
      </c>
      <c r="Q657" s="72">
        <v>7502.1827400000002</v>
      </c>
      <c r="R657" s="72">
        <v>7730.23614</v>
      </c>
      <c r="S657" s="73">
        <v>7879.64221</v>
      </c>
      <c r="T657" s="73">
        <v>68640.489390000002</v>
      </c>
    </row>
    <row r="658" spans="1:20" s="63" customFormat="1" hidden="1" x14ac:dyDescent="0.2">
      <c r="A658" s="28"/>
      <c r="B658" s="67"/>
      <c r="C658" s="102" t="s">
        <v>584</v>
      </c>
      <c r="D658" s="68"/>
      <c r="E658" s="110" t="s">
        <v>585</v>
      </c>
      <c r="F658" s="68"/>
      <c r="G658" s="110" t="s">
        <v>586</v>
      </c>
      <c r="H658" s="108" t="s">
        <v>587</v>
      </c>
      <c r="I658" s="68" t="s">
        <v>230</v>
      </c>
      <c r="J658" s="72">
        <v>275.41998999999998</v>
      </c>
      <c r="K658" s="72">
        <v>408.57405</v>
      </c>
      <c r="L658" s="72">
        <v>526.99563999999998</v>
      </c>
      <c r="M658" s="72">
        <v>581.58257000000003</v>
      </c>
      <c r="N658" s="72">
        <v>665.55814999999996</v>
      </c>
      <c r="O658" s="72">
        <v>691.08843000000002</v>
      </c>
      <c r="P658" s="72">
        <v>647.11922000000004</v>
      </c>
      <c r="Q658" s="72">
        <v>601.92988000000003</v>
      </c>
      <c r="R658" s="72">
        <v>550.15320999999994</v>
      </c>
      <c r="S658" s="73">
        <v>498.22883999999999</v>
      </c>
      <c r="T658" s="73">
        <v>5446.6499800000001</v>
      </c>
    </row>
    <row r="659" spans="1:20" s="63" customFormat="1" hidden="1" x14ac:dyDescent="0.2">
      <c r="A659" s="28"/>
      <c r="B659" s="67"/>
      <c r="C659" s="102" t="s">
        <v>584</v>
      </c>
      <c r="D659" s="68"/>
      <c r="E659" s="110" t="s">
        <v>585</v>
      </c>
      <c r="F659" s="68"/>
      <c r="G659" s="110" t="s">
        <v>586</v>
      </c>
      <c r="H659" s="108" t="s">
        <v>587</v>
      </c>
      <c r="I659" s="68" t="s">
        <v>231</v>
      </c>
      <c r="J659" s="72">
        <v>3366.1538300000002</v>
      </c>
      <c r="K659" s="72">
        <v>3577.8181800000002</v>
      </c>
      <c r="L659" s="72">
        <v>3437.60817</v>
      </c>
      <c r="M659" s="72">
        <v>3604.2423899999999</v>
      </c>
      <c r="N659" s="72">
        <v>3648.01818</v>
      </c>
      <c r="O659" s="72">
        <v>3474.6090899999999</v>
      </c>
      <c r="P659" s="72">
        <v>3622.6077500000001</v>
      </c>
      <c r="Q659" s="72">
        <v>3799.9062899999999</v>
      </c>
      <c r="R659" s="72">
        <v>3992.0078899999999</v>
      </c>
      <c r="S659" s="73">
        <v>3991.2064099999998</v>
      </c>
      <c r="T659" s="73">
        <v>36514.178180000003</v>
      </c>
    </row>
    <row r="660" spans="1:20" s="63" customFormat="1" ht="18" customHeight="1" x14ac:dyDescent="0.2">
      <c r="A660" s="28"/>
      <c r="B660" s="67"/>
      <c r="C660" s="102"/>
      <c r="D660" s="68"/>
      <c r="E660" s="105"/>
      <c r="F660" s="68"/>
      <c r="G660" s="105"/>
      <c r="H660" s="108"/>
      <c r="I660" s="68" t="s">
        <v>228</v>
      </c>
      <c r="J660" s="72">
        <f t="shared" ref="J660:T660" si="101">SUMIF($I655:$I659,"Interest",J655:J659)+SUMIF($I655:$I659,"Depreciation",J655:J659)+SUMIF($I655:$I659,"Operating Costs",J655:J659)+SUMIF($I655:$I659,"Allocations",J655:J659)</f>
        <v>25930.357190000002</v>
      </c>
      <c r="K660" s="72">
        <f t="shared" si="101"/>
        <v>26504.02087</v>
      </c>
      <c r="L660" s="72">
        <f t="shared" si="101"/>
        <v>26873.005670000002</v>
      </c>
      <c r="M660" s="72">
        <f t="shared" si="101"/>
        <v>28849.150900000001</v>
      </c>
      <c r="N660" s="72">
        <f t="shared" si="101"/>
        <v>29611.371059999998</v>
      </c>
      <c r="O660" s="72">
        <f t="shared" si="101"/>
        <v>29959.124559999997</v>
      </c>
      <c r="P660" s="72">
        <f t="shared" si="101"/>
        <v>30668.833559999999</v>
      </c>
      <c r="Q660" s="72">
        <f t="shared" si="101"/>
        <v>31484.134869999998</v>
      </c>
      <c r="R660" s="72">
        <f t="shared" si="101"/>
        <v>32240.691220000001</v>
      </c>
      <c r="S660" s="72">
        <f t="shared" si="101"/>
        <v>33103.152109999995</v>
      </c>
      <c r="T660" s="73">
        <f t="shared" si="101"/>
        <v>295223.84201000002</v>
      </c>
    </row>
    <row r="661" spans="1:20" ht="5.25" customHeight="1" x14ac:dyDescent="0.2">
      <c r="B661" s="74"/>
      <c r="C661" s="103"/>
      <c r="D661" s="75"/>
      <c r="E661" s="106"/>
      <c r="F661" s="75"/>
      <c r="G661" s="106"/>
      <c r="H661" s="109"/>
      <c r="I661" s="75"/>
      <c r="J661" s="76"/>
      <c r="K661" s="76"/>
      <c r="L661" s="76"/>
      <c r="M661" s="76"/>
      <c r="N661" s="76"/>
      <c r="O661" s="76"/>
      <c r="P661" s="76"/>
      <c r="Q661" s="76"/>
      <c r="R661" s="76"/>
      <c r="S661" s="77"/>
      <c r="T661" s="77"/>
    </row>
    <row r="662" spans="1:20" s="63" customFormat="1" ht="18" customHeight="1" thickBot="1" x14ac:dyDescent="0.25">
      <c r="A662" s="28"/>
      <c r="B662" s="78"/>
      <c r="C662" s="79"/>
      <c r="D662" s="79"/>
      <c r="E662" s="80"/>
      <c r="F662" s="78" t="s">
        <v>588</v>
      </c>
      <c r="G662" s="79"/>
      <c r="H662" s="79"/>
      <c r="I662" s="79"/>
      <c r="J662" s="81">
        <v>18192.744269999999</v>
      </c>
      <c r="K662" s="81">
        <v>18869.85356</v>
      </c>
      <c r="L662" s="81">
        <v>18324.418890000001</v>
      </c>
      <c r="M662" s="81">
        <v>20062.55516</v>
      </c>
      <c r="N662" s="81">
        <v>21014.084129999999</v>
      </c>
      <c r="O662" s="81">
        <v>20900.824110000001</v>
      </c>
      <c r="P662" s="81">
        <v>21635.293229999999</v>
      </c>
      <c r="Q662" s="81">
        <v>21733.813529999999</v>
      </c>
      <c r="R662" s="81">
        <v>22153.512589999998</v>
      </c>
      <c r="S662" s="81">
        <v>23329.130120000002</v>
      </c>
      <c r="T662" s="82">
        <v>206216.22959</v>
      </c>
    </row>
    <row r="663" spans="1:20" s="63" customFormat="1" ht="18" customHeight="1" x14ac:dyDescent="0.2">
      <c r="A663" s="28" t="s">
        <v>483</v>
      </c>
      <c r="B663" s="67"/>
      <c r="C663" s="101" t="s">
        <v>584</v>
      </c>
      <c r="D663" s="68"/>
      <c r="E663" s="104" t="s">
        <v>585</v>
      </c>
      <c r="F663" s="68"/>
      <c r="G663" s="104" t="s">
        <v>589</v>
      </c>
      <c r="H663" s="107" t="s">
        <v>590</v>
      </c>
      <c r="I663" s="69" t="s">
        <v>226</v>
      </c>
      <c r="J663" s="70">
        <v>-354.21499999999997</v>
      </c>
      <c r="K663" s="70">
        <v>-364.84145000000001</v>
      </c>
      <c r="L663" s="70">
        <v>-375.78669000000002</v>
      </c>
      <c r="M663" s="70">
        <v>-389.42288000000002</v>
      </c>
      <c r="N663" s="70">
        <v>-401.10574000000003</v>
      </c>
      <c r="O663" s="70">
        <v>-414.81236000000001</v>
      </c>
      <c r="P663" s="70">
        <v>-432.33753000000002</v>
      </c>
      <c r="Q663" s="70">
        <v>-445.30750999999998</v>
      </c>
      <c r="R663" s="70">
        <v>-458.66663</v>
      </c>
      <c r="S663" s="71">
        <v>-467.84001999999998</v>
      </c>
      <c r="T663" s="71">
        <v>-4104.3358099999996</v>
      </c>
    </row>
    <row r="664" spans="1:20" s="63" customFormat="1" hidden="1" x14ac:dyDescent="0.2">
      <c r="A664" s="28" t="s">
        <v>483</v>
      </c>
      <c r="B664" s="67"/>
      <c r="C664" s="102" t="s">
        <v>584</v>
      </c>
      <c r="D664" s="68"/>
      <c r="E664" s="110" t="s">
        <v>585</v>
      </c>
      <c r="F664" s="68"/>
      <c r="G664" s="110" t="s">
        <v>589</v>
      </c>
      <c r="H664" s="108" t="s">
        <v>590</v>
      </c>
      <c r="I664" s="68" t="s">
        <v>228</v>
      </c>
      <c r="J664" s="72">
        <v>2290.0005700000002</v>
      </c>
      <c r="K664" s="72">
        <v>2373.6934999999999</v>
      </c>
      <c r="L664" s="72">
        <v>2441.5274599999998</v>
      </c>
      <c r="M664" s="72">
        <v>2514.95748</v>
      </c>
      <c r="N664" s="72">
        <v>2604.2843699999999</v>
      </c>
      <c r="O664" s="72">
        <v>2664.96974</v>
      </c>
      <c r="P664" s="72">
        <v>2755.56612</v>
      </c>
      <c r="Q664" s="72">
        <v>2843.3300100000001</v>
      </c>
      <c r="R664" s="72">
        <v>2924.6321699999999</v>
      </c>
      <c r="S664" s="73">
        <v>2991.9170800000002</v>
      </c>
      <c r="T664" s="73">
        <v>26404.878499999999</v>
      </c>
    </row>
    <row r="665" spans="1:20" s="63" customFormat="1" hidden="1" x14ac:dyDescent="0.2">
      <c r="A665" s="28" t="s">
        <v>483</v>
      </c>
      <c r="B665" s="67"/>
      <c r="C665" s="102" t="s">
        <v>584</v>
      </c>
      <c r="D665" s="68"/>
      <c r="E665" s="110" t="s">
        <v>585</v>
      </c>
      <c r="F665" s="68"/>
      <c r="G665" s="110" t="s">
        <v>589</v>
      </c>
      <c r="H665" s="108" t="s">
        <v>590</v>
      </c>
      <c r="I665" s="68" t="s">
        <v>229</v>
      </c>
      <c r="J665" s="72">
        <v>566.26296000000002</v>
      </c>
      <c r="K665" s="72">
        <v>559.26196000000004</v>
      </c>
      <c r="L665" s="72">
        <v>566.42544999999996</v>
      </c>
      <c r="M665" s="72">
        <v>709.60676000000001</v>
      </c>
      <c r="N665" s="72">
        <v>729.04098999999997</v>
      </c>
      <c r="O665" s="72">
        <v>734.00156000000004</v>
      </c>
      <c r="P665" s="72">
        <v>739.57515000000001</v>
      </c>
      <c r="Q665" s="72">
        <v>760.29301999999996</v>
      </c>
      <c r="R665" s="72">
        <v>782.66484000000003</v>
      </c>
      <c r="S665" s="73">
        <v>796.44061999999997</v>
      </c>
      <c r="T665" s="73">
        <v>6943.5733099999998</v>
      </c>
    </row>
    <row r="666" spans="1:20" s="63" customFormat="1" hidden="1" x14ac:dyDescent="0.2">
      <c r="A666" s="28" t="s">
        <v>483</v>
      </c>
      <c r="B666" s="67"/>
      <c r="C666" s="102" t="s">
        <v>584</v>
      </c>
      <c r="D666" s="68"/>
      <c r="E666" s="110" t="s">
        <v>585</v>
      </c>
      <c r="F666" s="68"/>
      <c r="G666" s="110" t="s">
        <v>589</v>
      </c>
      <c r="H666" s="108" t="s">
        <v>590</v>
      </c>
      <c r="I666" s="68" t="s">
        <v>230</v>
      </c>
      <c r="J666" s="72">
        <v>27.279319999999998</v>
      </c>
      <c r="K666" s="72">
        <v>40.467730000000003</v>
      </c>
      <c r="L666" s="72">
        <v>52.196939999999998</v>
      </c>
      <c r="M666" s="72">
        <v>57.603569999999998</v>
      </c>
      <c r="N666" s="72">
        <v>65.921040000000005</v>
      </c>
      <c r="O666" s="72">
        <v>68.449719999999999</v>
      </c>
      <c r="P666" s="72">
        <v>64.094729999999998</v>
      </c>
      <c r="Q666" s="72">
        <v>59.618899999999996</v>
      </c>
      <c r="R666" s="72">
        <v>54.490609999999997</v>
      </c>
      <c r="S666" s="73">
        <v>49.347700000000003</v>
      </c>
      <c r="T666" s="73">
        <v>539.47026000000005</v>
      </c>
    </row>
    <row r="667" spans="1:20" s="63" customFormat="1" hidden="1" x14ac:dyDescent="0.2">
      <c r="A667" s="28" t="s">
        <v>483</v>
      </c>
      <c r="B667" s="67"/>
      <c r="C667" s="102" t="s">
        <v>584</v>
      </c>
      <c r="D667" s="68"/>
      <c r="E667" s="110" t="s">
        <v>585</v>
      </c>
      <c r="F667" s="68"/>
      <c r="G667" s="110" t="s">
        <v>589</v>
      </c>
      <c r="H667" s="108" t="s">
        <v>590</v>
      </c>
      <c r="I667" s="68" t="s">
        <v>231</v>
      </c>
      <c r="J667" s="72">
        <v>849.44655999999998</v>
      </c>
      <c r="K667" s="72">
        <v>1092.64301</v>
      </c>
      <c r="L667" s="72">
        <v>1300.0259799999999</v>
      </c>
      <c r="M667" s="72">
        <v>1501.5964200000001</v>
      </c>
      <c r="N667" s="72">
        <v>1654.4174</v>
      </c>
      <c r="O667" s="72">
        <v>1683.79125</v>
      </c>
      <c r="P667" s="72">
        <v>2453.9915500000002</v>
      </c>
      <c r="Q667" s="72">
        <v>2788.4145199999998</v>
      </c>
      <c r="R667" s="72">
        <v>2968.8324200000002</v>
      </c>
      <c r="S667" s="73">
        <v>3230.9039200000002</v>
      </c>
      <c r="T667" s="73">
        <v>19524.063030000001</v>
      </c>
    </row>
    <row r="668" spans="1:20" s="63" customFormat="1" ht="18" customHeight="1" x14ac:dyDescent="0.2">
      <c r="A668" s="28" t="s">
        <v>483</v>
      </c>
      <c r="B668" s="67"/>
      <c r="C668" s="102"/>
      <c r="D668" s="68"/>
      <c r="E668" s="105"/>
      <c r="F668" s="68"/>
      <c r="G668" s="105"/>
      <c r="H668" s="108"/>
      <c r="I668" s="68" t="s">
        <v>228</v>
      </c>
      <c r="J668" s="72">
        <f t="shared" ref="J668:T668" si="102">SUMIF($I663:$I667,"Interest",J663:J667)+SUMIF($I663:$I667,"Depreciation",J663:J667)+SUMIF($I663:$I667,"Operating Costs",J663:J667)+SUMIF($I663:$I667,"Allocations",J663:J667)</f>
        <v>3732.9894100000001</v>
      </c>
      <c r="K668" s="72">
        <f t="shared" si="102"/>
        <v>4066.0662000000002</v>
      </c>
      <c r="L668" s="72">
        <f t="shared" si="102"/>
        <v>4360.1758299999992</v>
      </c>
      <c r="M668" s="72">
        <f t="shared" si="102"/>
        <v>4783.7642299999998</v>
      </c>
      <c r="N668" s="72">
        <f t="shared" si="102"/>
        <v>5053.6638000000003</v>
      </c>
      <c r="O668" s="72">
        <f t="shared" si="102"/>
        <v>5151.21227</v>
      </c>
      <c r="P668" s="72">
        <f t="shared" si="102"/>
        <v>6013.2275499999996</v>
      </c>
      <c r="Q668" s="72">
        <f t="shared" si="102"/>
        <v>6451.6564499999995</v>
      </c>
      <c r="R668" s="72">
        <f t="shared" si="102"/>
        <v>6730.6200400000007</v>
      </c>
      <c r="S668" s="72">
        <f t="shared" si="102"/>
        <v>7068.6093200000005</v>
      </c>
      <c r="T668" s="73">
        <f t="shared" si="102"/>
        <v>53411.985099999998</v>
      </c>
    </row>
    <row r="669" spans="1:20" ht="5.25" customHeight="1" x14ac:dyDescent="0.2">
      <c r="A669" s="28" t="s">
        <v>483</v>
      </c>
      <c r="B669" s="74"/>
      <c r="C669" s="103"/>
      <c r="D669" s="75"/>
      <c r="E669" s="106"/>
      <c r="F669" s="75"/>
      <c r="G669" s="106"/>
      <c r="H669" s="109"/>
      <c r="I669" s="75"/>
      <c r="J669" s="76"/>
      <c r="K669" s="76"/>
      <c r="L669" s="76"/>
      <c r="M669" s="76"/>
      <c r="N669" s="76"/>
      <c r="O669" s="76"/>
      <c r="P669" s="76"/>
      <c r="Q669" s="76"/>
      <c r="R669" s="76"/>
      <c r="S669" s="77"/>
      <c r="T669" s="77"/>
    </row>
    <row r="670" spans="1:20" s="63" customFormat="1" ht="18" customHeight="1" thickBot="1" x14ac:dyDescent="0.25">
      <c r="A670" s="28" t="s">
        <v>483</v>
      </c>
      <c r="B670" s="78"/>
      <c r="C670" s="79"/>
      <c r="D670" s="79"/>
      <c r="E670" s="80"/>
      <c r="F670" s="78" t="s">
        <v>591</v>
      </c>
      <c r="G670" s="79"/>
      <c r="H670" s="79"/>
      <c r="I670" s="79"/>
      <c r="J670" s="81">
        <v>3378.77441</v>
      </c>
      <c r="K670" s="81">
        <v>3701.2247499999999</v>
      </c>
      <c r="L670" s="81">
        <v>3984.3891400000002</v>
      </c>
      <c r="M670" s="81">
        <v>4394.3413499999997</v>
      </c>
      <c r="N670" s="81">
        <v>4652.5580600000003</v>
      </c>
      <c r="O670" s="81">
        <v>4736.3999100000001</v>
      </c>
      <c r="P670" s="81">
        <v>5580.8900199999998</v>
      </c>
      <c r="Q670" s="81">
        <v>6006.3489399999999</v>
      </c>
      <c r="R670" s="81">
        <v>6271.9534100000001</v>
      </c>
      <c r="S670" s="81">
        <v>6600.7692999999999</v>
      </c>
      <c r="T670" s="82">
        <v>49307.649290000001</v>
      </c>
    </row>
    <row r="671" spans="1:20" s="63" customFormat="1" ht="18" customHeight="1" x14ac:dyDescent="0.2">
      <c r="A671" s="28" t="s">
        <v>483</v>
      </c>
      <c r="B671" s="67"/>
      <c r="C671" s="101" t="s">
        <v>584</v>
      </c>
      <c r="D671" s="68"/>
      <c r="E671" s="104" t="s">
        <v>585</v>
      </c>
      <c r="F671" s="68"/>
      <c r="G671" s="104" t="s">
        <v>592</v>
      </c>
      <c r="H671" s="107" t="s">
        <v>593</v>
      </c>
      <c r="I671" s="69" t="s">
        <v>226</v>
      </c>
      <c r="J671" s="70">
        <v>-636.32852000000003</v>
      </c>
      <c r="K671" s="70">
        <v>-671.52719999999999</v>
      </c>
      <c r="L671" s="70">
        <v>-698.88905</v>
      </c>
      <c r="M671" s="70">
        <v>-712.86683000000005</v>
      </c>
      <c r="N671" s="70">
        <v>-734.25314000000003</v>
      </c>
      <c r="O671" s="70">
        <v>-758.68019000000004</v>
      </c>
      <c r="P671" s="70">
        <v>-781.44043999999997</v>
      </c>
      <c r="Q671" s="70">
        <v>-804.88338999999996</v>
      </c>
      <c r="R671" s="70">
        <v>-844.86973</v>
      </c>
      <c r="S671" s="71">
        <v>-869.84564</v>
      </c>
      <c r="T671" s="71">
        <v>-7513.5841300000002</v>
      </c>
    </row>
    <row r="672" spans="1:20" s="63" customFormat="1" hidden="1" x14ac:dyDescent="0.2">
      <c r="A672" s="28" t="s">
        <v>483</v>
      </c>
      <c r="B672" s="67"/>
      <c r="C672" s="102" t="s">
        <v>584</v>
      </c>
      <c r="D672" s="68"/>
      <c r="E672" s="110" t="s">
        <v>585</v>
      </c>
      <c r="F672" s="68"/>
      <c r="G672" s="110" t="s">
        <v>592</v>
      </c>
      <c r="H672" s="108" t="s">
        <v>593</v>
      </c>
      <c r="I672" s="68" t="s">
        <v>228</v>
      </c>
      <c r="J672" s="72">
        <v>527.83210999999994</v>
      </c>
      <c r="K672" s="72">
        <v>542.98605999999995</v>
      </c>
      <c r="L672" s="72">
        <v>555.45464000000004</v>
      </c>
      <c r="M672" s="72">
        <v>573.34031000000004</v>
      </c>
      <c r="N672" s="72">
        <v>593.28710999999998</v>
      </c>
      <c r="O672" s="72">
        <v>605.54337999999996</v>
      </c>
      <c r="P672" s="72">
        <v>627.28737999999998</v>
      </c>
      <c r="Q672" s="72">
        <v>650.00162</v>
      </c>
      <c r="R672" s="72">
        <v>668.30574999999999</v>
      </c>
      <c r="S672" s="73">
        <v>683.81880000000001</v>
      </c>
      <c r="T672" s="73">
        <v>6027.8571599999996</v>
      </c>
    </row>
    <row r="673" spans="1:20" s="63" customFormat="1" hidden="1" x14ac:dyDescent="0.2">
      <c r="A673" s="28" t="s">
        <v>483</v>
      </c>
      <c r="B673" s="67"/>
      <c r="C673" s="102" t="s">
        <v>584</v>
      </c>
      <c r="D673" s="68"/>
      <c r="E673" s="110" t="s">
        <v>585</v>
      </c>
      <c r="F673" s="68"/>
      <c r="G673" s="110" t="s">
        <v>592</v>
      </c>
      <c r="H673" s="108" t="s">
        <v>593</v>
      </c>
      <c r="I673" s="68" t="s">
        <v>229</v>
      </c>
      <c r="J673" s="72">
        <v>164.86836</v>
      </c>
      <c r="K673" s="72">
        <v>164.35289</v>
      </c>
      <c r="L673" s="72">
        <v>166.81984</v>
      </c>
      <c r="M673" s="72">
        <v>205.82566</v>
      </c>
      <c r="N673" s="72">
        <v>211.98612</v>
      </c>
      <c r="O673" s="72">
        <v>213.27566999999999</v>
      </c>
      <c r="P673" s="72">
        <v>214.69512</v>
      </c>
      <c r="Q673" s="72">
        <v>220.31594999999999</v>
      </c>
      <c r="R673" s="72">
        <v>226.41923</v>
      </c>
      <c r="S673" s="73">
        <v>230.29802000000001</v>
      </c>
      <c r="T673" s="73">
        <v>2018.8568600000001</v>
      </c>
    </row>
    <row r="674" spans="1:20" s="63" customFormat="1" hidden="1" x14ac:dyDescent="0.2">
      <c r="A674" s="28" t="s">
        <v>483</v>
      </c>
      <c r="B674" s="67"/>
      <c r="C674" s="102" t="s">
        <v>584</v>
      </c>
      <c r="D674" s="68"/>
      <c r="E674" s="110" t="s">
        <v>585</v>
      </c>
      <c r="F674" s="68"/>
      <c r="G674" s="110" t="s">
        <v>592</v>
      </c>
      <c r="H674" s="108" t="s">
        <v>593</v>
      </c>
      <c r="I674" s="68" t="s">
        <v>230</v>
      </c>
      <c r="J674" s="72">
        <v>298.39404000000002</v>
      </c>
      <c r="K674" s="72">
        <v>316.39055999999999</v>
      </c>
      <c r="L674" s="72">
        <v>308.25173000000001</v>
      </c>
      <c r="M674" s="72">
        <v>297.25044000000003</v>
      </c>
      <c r="N674" s="72">
        <v>329.46710000000002</v>
      </c>
      <c r="O674" s="72">
        <v>352.17111</v>
      </c>
      <c r="P674" s="72">
        <v>341.29250999999999</v>
      </c>
      <c r="Q674" s="72">
        <v>341.29250999999999</v>
      </c>
      <c r="R674" s="72">
        <v>341.29250999999999</v>
      </c>
      <c r="S674" s="73">
        <v>341.29250999999999</v>
      </c>
      <c r="T674" s="73">
        <v>3267.0950200000002</v>
      </c>
    </row>
    <row r="675" spans="1:20" s="63" customFormat="1" hidden="1" x14ac:dyDescent="0.2">
      <c r="A675" s="28" t="s">
        <v>483</v>
      </c>
      <c r="B675" s="67"/>
      <c r="C675" s="102" t="s">
        <v>584</v>
      </c>
      <c r="D675" s="68"/>
      <c r="E675" s="110" t="s">
        <v>585</v>
      </c>
      <c r="F675" s="68"/>
      <c r="G675" s="110" t="s">
        <v>592</v>
      </c>
      <c r="H675" s="108" t="s">
        <v>593</v>
      </c>
      <c r="I675" s="68" t="s">
        <v>231</v>
      </c>
      <c r="J675" s="72">
        <v>584.58074999999997</v>
      </c>
      <c r="K675" s="72">
        <v>627.57222999999999</v>
      </c>
      <c r="L675" s="72">
        <v>691.21525999999994</v>
      </c>
      <c r="M675" s="72">
        <v>697.91024000000004</v>
      </c>
      <c r="N675" s="72">
        <v>714.44709999999998</v>
      </c>
      <c r="O675" s="72">
        <v>728.51346999999998</v>
      </c>
      <c r="P675" s="72">
        <v>800.58040000000005</v>
      </c>
      <c r="Q675" s="72">
        <v>860.16018999999994</v>
      </c>
      <c r="R675" s="72">
        <v>864.0942</v>
      </c>
      <c r="S675" s="73">
        <v>868.85494000000006</v>
      </c>
      <c r="T675" s="73">
        <v>7437.9287800000002</v>
      </c>
    </row>
    <row r="676" spans="1:20" s="63" customFormat="1" ht="18" customHeight="1" x14ac:dyDescent="0.2">
      <c r="A676" s="28" t="s">
        <v>483</v>
      </c>
      <c r="B676" s="67"/>
      <c r="C676" s="102"/>
      <c r="D676" s="68"/>
      <c r="E676" s="105"/>
      <c r="F676" s="68"/>
      <c r="G676" s="105"/>
      <c r="H676" s="108"/>
      <c r="I676" s="68" t="s">
        <v>228</v>
      </c>
      <c r="J676" s="72">
        <f t="shared" ref="J676:T676" si="103">SUMIF($I671:$I675,"Interest",J671:J675)+SUMIF($I671:$I675,"Depreciation",J671:J675)+SUMIF($I671:$I675,"Operating Costs",J671:J675)+SUMIF($I671:$I675,"Allocations",J671:J675)</f>
        <v>1575.67526</v>
      </c>
      <c r="K676" s="72">
        <f t="shared" si="103"/>
        <v>1651.3017399999999</v>
      </c>
      <c r="L676" s="72">
        <f t="shared" si="103"/>
        <v>1721.7414699999999</v>
      </c>
      <c r="M676" s="72">
        <f t="shared" si="103"/>
        <v>1774.32665</v>
      </c>
      <c r="N676" s="72">
        <f t="shared" si="103"/>
        <v>1849.1874299999999</v>
      </c>
      <c r="O676" s="72">
        <f t="shared" si="103"/>
        <v>1899.5036300000002</v>
      </c>
      <c r="P676" s="72">
        <f t="shared" si="103"/>
        <v>1983.8554100000001</v>
      </c>
      <c r="Q676" s="72">
        <f t="shared" si="103"/>
        <v>2071.77027</v>
      </c>
      <c r="R676" s="72">
        <f t="shared" si="103"/>
        <v>2100.1116900000002</v>
      </c>
      <c r="S676" s="72">
        <f t="shared" si="103"/>
        <v>2124.2642700000001</v>
      </c>
      <c r="T676" s="73">
        <f t="shared" si="103"/>
        <v>18751.737820000002</v>
      </c>
    </row>
    <row r="677" spans="1:20" ht="5.25" customHeight="1" x14ac:dyDescent="0.2">
      <c r="A677" s="28" t="s">
        <v>483</v>
      </c>
      <c r="B677" s="74"/>
      <c r="C677" s="103"/>
      <c r="D677" s="75"/>
      <c r="E677" s="106"/>
      <c r="F677" s="75"/>
      <c r="G677" s="106"/>
      <c r="H677" s="109"/>
      <c r="I677" s="75"/>
      <c r="J677" s="76"/>
      <c r="K677" s="76"/>
      <c r="L677" s="76"/>
      <c r="M677" s="76"/>
      <c r="N677" s="76"/>
      <c r="O677" s="76"/>
      <c r="P677" s="76"/>
      <c r="Q677" s="76"/>
      <c r="R677" s="76"/>
      <c r="S677" s="77"/>
      <c r="T677" s="77"/>
    </row>
    <row r="678" spans="1:20" s="63" customFormat="1" ht="18" customHeight="1" thickBot="1" x14ac:dyDescent="0.25">
      <c r="A678" s="28" t="s">
        <v>483</v>
      </c>
      <c r="B678" s="78"/>
      <c r="C678" s="79"/>
      <c r="D678" s="79"/>
      <c r="E678" s="80"/>
      <c r="F678" s="78" t="s">
        <v>594</v>
      </c>
      <c r="G678" s="79"/>
      <c r="H678" s="79"/>
      <c r="I678" s="79"/>
      <c r="J678" s="81">
        <v>939.34673999999995</v>
      </c>
      <c r="K678" s="81">
        <v>979.77454</v>
      </c>
      <c r="L678" s="81">
        <v>1022.8524200000001</v>
      </c>
      <c r="M678" s="81">
        <v>1061.45982</v>
      </c>
      <c r="N678" s="81">
        <v>1114.9342899999999</v>
      </c>
      <c r="O678" s="81">
        <v>1140.8234399999999</v>
      </c>
      <c r="P678" s="81">
        <v>1202.41497</v>
      </c>
      <c r="Q678" s="81">
        <v>1266.88688</v>
      </c>
      <c r="R678" s="81">
        <v>1255.2419600000001</v>
      </c>
      <c r="S678" s="81">
        <v>1254.4186299999999</v>
      </c>
      <c r="T678" s="82">
        <v>11238.153689999999</v>
      </c>
    </row>
    <row r="679" spans="1:20" s="63" customFormat="1" ht="18" customHeight="1" x14ac:dyDescent="0.2">
      <c r="A679" s="28" t="s">
        <v>483</v>
      </c>
      <c r="B679" s="67"/>
      <c r="C679" s="101" t="s">
        <v>584</v>
      </c>
      <c r="D679" s="68"/>
      <c r="E679" s="104" t="s">
        <v>585</v>
      </c>
      <c r="F679" s="68"/>
      <c r="G679" s="104" t="s">
        <v>595</v>
      </c>
      <c r="H679" s="107" t="s">
        <v>596</v>
      </c>
      <c r="I679" s="69" t="s">
        <v>226</v>
      </c>
      <c r="J679" s="70">
        <v>-925.93700000000001</v>
      </c>
      <c r="K679" s="70">
        <v>-953.71510999999998</v>
      </c>
      <c r="L679" s="70">
        <v>-982.32658000000004</v>
      </c>
      <c r="M679" s="70">
        <v>-1001.9731</v>
      </c>
      <c r="N679" s="70">
        <v>-1032.03271</v>
      </c>
      <c r="O679" s="70">
        <v>-1052.6736900000001</v>
      </c>
      <c r="P679" s="70">
        <v>-1084.25371</v>
      </c>
      <c r="Q679" s="70">
        <v>-1116.7809500000001</v>
      </c>
      <c r="R679" s="70">
        <v>-1150.28412</v>
      </c>
      <c r="S679" s="71">
        <v>-1173.2899600000001</v>
      </c>
      <c r="T679" s="71">
        <v>-10473.26693</v>
      </c>
    </row>
    <row r="680" spans="1:20" s="63" customFormat="1" hidden="1" x14ac:dyDescent="0.2">
      <c r="A680" s="28" t="s">
        <v>483</v>
      </c>
      <c r="B680" s="67"/>
      <c r="C680" s="102" t="s">
        <v>584</v>
      </c>
      <c r="D680" s="68"/>
      <c r="E680" s="110" t="s">
        <v>585</v>
      </c>
      <c r="F680" s="68"/>
      <c r="G680" s="110" t="s">
        <v>595</v>
      </c>
      <c r="H680" s="108" t="s">
        <v>596</v>
      </c>
      <c r="I680" s="68" t="s">
        <v>228</v>
      </c>
      <c r="J680" s="72">
        <v>2243.2650199999998</v>
      </c>
      <c r="K680" s="72">
        <v>2307.0582399999998</v>
      </c>
      <c r="L680" s="72">
        <v>2325.5569</v>
      </c>
      <c r="M680" s="72">
        <v>2379.48794</v>
      </c>
      <c r="N680" s="72">
        <v>2461.95129</v>
      </c>
      <c r="O680" s="72">
        <v>2520.7977999999998</v>
      </c>
      <c r="P680" s="72">
        <v>2592.29153</v>
      </c>
      <c r="Q680" s="72">
        <v>2608.91444</v>
      </c>
      <c r="R680" s="72">
        <v>2679.4679799999999</v>
      </c>
      <c r="S680" s="73">
        <v>2748.8920400000002</v>
      </c>
      <c r="T680" s="73">
        <v>24867.68318</v>
      </c>
    </row>
    <row r="681" spans="1:20" s="63" customFormat="1" hidden="1" x14ac:dyDescent="0.2">
      <c r="A681" s="28" t="s">
        <v>483</v>
      </c>
      <c r="B681" s="67"/>
      <c r="C681" s="102" t="s">
        <v>584</v>
      </c>
      <c r="D681" s="68"/>
      <c r="E681" s="110" t="s">
        <v>585</v>
      </c>
      <c r="F681" s="68"/>
      <c r="G681" s="110" t="s">
        <v>595</v>
      </c>
      <c r="H681" s="108" t="s">
        <v>596</v>
      </c>
      <c r="I681" s="68" t="s">
        <v>229</v>
      </c>
      <c r="J681" s="72">
        <v>1044.5469599999999</v>
      </c>
      <c r="K681" s="72">
        <v>1050.32608</v>
      </c>
      <c r="L681" s="72">
        <v>1066.09889</v>
      </c>
      <c r="M681" s="72">
        <v>1302.5477900000001</v>
      </c>
      <c r="N681" s="72">
        <v>1336.5018</v>
      </c>
      <c r="O681" s="72">
        <v>1331.0300099999999</v>
      </c>
      <c r="P681" s="72">
        <v>1324.8143399999999</v>
      </c>
      <c r="Q681" s="72">
        <v>1353.4660899999999</v>
      </c>
      <c r="R681" s="72">
        <v>1392.12375</v>
      </c>
      <c r="S681" s="73">
        <v>1416.55224</v>
      </c>
      <c r="T681" s="73">
        <v>12618.007949999999</v>
      </c>
    </row>
    <row r="682" spans="1:20" s="63" customFormat="1" hidden="1" x14ac:dyDescent="0.2">
      <c r="A682" s="28" t="s">
        <v>483</v>
      </c>
      <c r="B682" s="67"/>
      <c r="C682" s="102" t="s">
        <v>584</v>
      </c>
      <c r="D682" s="68"/>
      <c r="E682" s="110" t="s">
        <v>585</v>
      </c>
      <c r="F682" s="68"/>
      <c r="G682" s="110" t="s">
        <v>595</v>
      </c>
      <c r="H682" s="108" t="s">
        <v>596</v>
      </c>
      <c r="I682" s="68" t="s">
        <v>230</v>
      </c>
      <c r="J682" s="72">
        <v>36.737740000000002</v>
      </c>
      <c r="K682" s="72">
        <v>54.498899999999999</v>
      </c>
      <c r="L682" s="72">
        <v>70.294929999999994</v>
      </c>
      <c r="M682" s="72">
        <v>77.576179999999994</v>
      </c>
      <c r="N682" s="72">
        <v>88.777519999999996</v>
      </c>
      <c r="O682" s="72">
        <v>92.182950000000005</v>
      </c>
      <c r="P682" s="72">
        <v>86.317980000000006</v>
      </c>
      <c r="Q682" s="72">
        <v>80.290270000000007</v>
      </c>
      <c r="R682" s="72">
        <v>73.383870000000002</v>
      </c>
      <c r="S682" s="73">
        <v>66.45778</v>
      </c>
      <c r="T682" s="73">
        <v>726.51811999999995</v>
      </c>
    </row>
    <row r="683" spans="1:20" s="63" customFormat="1" hidden="1" x14ac:dyDescent="0.2">
      <c r="A683" s="28" t="s">
        <v>483</v>
      </c>
      <c r="B683" s="67"/>
      <c r="C683" s="102" t="s">
        <v>584</v>
      </c>
      <c r="D683" s="68"/>
      <c r="E683" s="110" t="s">
        <v>585</v>
      </c>
      <c r="F683" s="68"/>
      <c r="G683" s="110" t="s">
        <v>595</v>
      </c>
      <c r="H683" s="108" t="s">
        <v>596</v>
      </c>
      <c r="I683" s="68" t="s">
        <v>231</v>
      </c>
      <c r="J683" s="72">
        <v>416.12205999999998</v>
      </c>
      <c r="K683" s="72">
        <v>433.27053000000001</v>
      </c>
      <c r="L683" s="72">
        <v>438.74999000000003</v>
      </c>
      <c r="M683" s="72">
        <v>449.84048999999999</v>
      </c>
      <c r="N683" s="72">
        <v>559.16891999999996</v>
      </c>
      <c r="O683" s="72">
        <v>568.78718000000003</v>
      </c>
      <c r="P683" s="72">
        <v>592.28080999999997</v>
      </c>
      <c r="Q683" s="72">
        <v>612.30943000000002</v>
      </c>
      <c r="R683" s="72">
        <v>626.44545000000005</v>
      </c>
      <c r="S683" s="73">
        <v>648.89775999999995</v>
      </c>
      <c r="T683" s="73">
        <v>5345.8726200000001</v>
      </c>
    </row>
    <row r="684" spans="1:20" s="63" customFormat="1" ht="18" customHeight="1" x14ac:dyDescent="0.2">
      <c r="A684" s="28" t="s">
        <v>483</v>
      </c>
      <c r="B684" s="67"/>
      <c r="C684" s="102"/>
      <c r="D684" s="68"/>
      <c r="E684" s="105"/>
      <c r="F684" s="68"/>
      <c r="G684" s="105"/>
      <c r="H684" s="108"/>
      <c r="I684" s="68" t="s">
        <v>228</v>
      </c>
      <c r="J684" s="72">
        <f t="shared" ref="J684:T684" si="104">SUMIF($I679:$I683,"Interest",J679:J683)+SUMIF($I679:$I683,"Depreciation",J679:J683)+SUMIF($I679:$I683,"Operating Costs",J679:J683)+SUMIF($I679:$I683,"Allocations",J679:J683)</f>
        <v>3740.6717799999997</v>
      </c>
      <c r="K684" s="72">
        <f t="shared" si="104"/>
        <v>3845.1537499999995</v>
      </c>
      <c r="L684" s="72">
        <f t="shared" si="104"/>
        <v>3900.7007100000001</v>
      </c>
      <c r="M684" s="72">
        <f t="shared" si="104"/>
        <v>4209.4524000000001</v>
      </c>
      <c r="N684" s="72">
        <f t="shared" si="104"/>
        <v>4446.3995299999997</v>
      </c>
      <c r="O684" s="72">
        <f t="shared" si="104"/>
        <v>4512.7979400000004</v>
      </c>
      <c r="P684" s="72">
        <f t="shared" si="104"/>
        <v>4595.7046599999994</v>
      </c>
      <c r="Q684" s="72">
        <f t="shared" si="104"/>
        <v>4654.9802300000001</v>
      </c>
      <c r="R684" s="72">
        <f t="shared" si="104"/>
        <v>4771.4210499999999</v>
      </c>
      <c r="S684" s="72">
        <f t="shared" si="104"/>
        <v>4880.7998200000002</v>
      </c>
      <c r="T684" s="73">
        <f t="shared" si="104"/>
        <v>43558.081869999995</v>
      </c>
    </row>
    <row r="685" spans="1:20" ht="5.25" customHeight="1" x14ac:dyDescent="0.2">
      <c r="A685" s="28" t="s">
        <v>483</v>
      </c>
      <c r="B685" s="74"/>
      <c r="C685" s="103"/>
      <c r="D685" s="75"/>
      <c r="E685" s="106"/>
      <c r="F685" s="75"/>
      <c r="G685" s="106"/>
      <c r="H685" s="109"/>
      <c r="I685" s="75"/>
      <c r="J685" s="76"/>
      <c r="K685" s="76"/>
      <c r="L685" s="76"/>
      <c r="M685" s="76"/>
      <c r="N685" s="76"/>
      <c r="O685" s="76"/>
      <c r="P685" s="76"/>
      <c r="Q685" s="76"/>
      <c r="R685" s="76"/>
      <c r="S685" s="77"/>
      <c r="T685" s="77"/>
    </row>
    <row r="686" spans="1:20" s="63" customFormat="1" ht="18" customHeight="1" thickBot="1" x14ac:dyDescent="0.25">
      <c r="A686" s="28" t="s">
        <v>483</v>
      </c>
      <c r="B686" s="78"/>
      <c r="C686" s="79"/>
      <c r="D686" s="79"/>
      <c r="E686" s="80"/>
      <c r="F686" s="78" t="s">
        <v>597</v>
      </c>
      <c r="G686" s="79"/>
      <c r="H686" s="79"/>
      <c r="I686" s="79"/>
      <c r="J686" s="81">
        <v>2814.7347799999998</v>
      </c>
      <c r="K686" s="81">
        <v>2891.4386399999999</v>
      </c>
      <c r="L686" s="81">
        <v>2918.3741300000002</v>
      </c>
      <c r="M686" s="81">
        <v>3207.4793</v>
      </c>
      <c r="N686" s="81">
        <v>3414.3668200000002</v>
      </c>
      <c r="O686" s="81">
        <v>3460.1242499999998</v>
      </c>
      <c r="P686" s="81">
        <v>3511.4509499999999</v>
      </c>
      <c r="Q686" s="81">
        <v>3538.1992799999998</v>
      </c>
      <c r="R686" s="81">
        <v>3621.1369300000001</v>
      </c>
      <c r="S686" s="81">
        <v>3707.5098600000001</v>
      </c>
      <c r="T686" s="82">
        <v>33084.814939999997</v>
      </c>
    </row>
    <row r="687" spans="1:20" s="63" customFormat="1" ht="18" customHeight="1" x14ac:dyDescent="0.2">
      <c r="A687" s="28" t="s">
        <v>483</v>
      </c>
      <c r="B687" s="67"/>
      <c r="C687" s="101" t="s">
        <v>584</v>
      </c>
      <c r="D687" s="68"/>
      <c r="E687" s="104" t="s">
        <v>585</v>
      </c>
      <c r="F687" s="68"/>
      <c r="G687" s="104" t="s">
        <v>598</v>
      </c>
      <c r="H687" s="107" t="s">
        <v>599</v>
      </c>
      <c r="I687" s="69" t="s">
        <v>226</v>
      </c>
      <c r="J687" s="70">
        <v>-1751.596</v>
      </c>
      <c r="K687" s="70">
        <v>-1804.1438800000001</v>
      </c>
      <c r="L687" s="70">
        <v>-1858.2682</v>
      </c>
      <c r="M687" s="70">
        <v>-1895.4335599999999</v>
      </c>
      <c r="N687" s="70">
        <v>-1952.29737</v>
      </c>
      <c r="O687" s="70">
        <v>-1991.3439499999999</v>
      </c>
      <c r="P687" s="70">
        <v>-2051.0838800000001</v>
      </c>
      <c r="Q687" s="70">
        <v>-2112.6156999999998</v>
      </c>
      <c r="R687" s="70">
        <v>-2175.9937</v>
      </c>
      <c r="S687" s="71">
        <v>-2219.5138499999998</v>
      </c>
      <c r="T687" s="71">
        <v>-19812.290089999999</v>
      </c>
    </row>
    <row r="688" spans="1:20" s="63" customFormat="1" hidden="1" x14ac:dyDescent="0.2">
      <c r="A688" s="28" t="s">
        <v>483</v>
      </c>
      <c r="B688" s="67"/>
      <c r="C688" s="102" t="s">
        <v>584</v>
      </c>
      <c r="D688" s="68"/>
      <c r="E688" s="110" t="s">
        <v>585</v>
      </c>
      <c r="F688" s="68"/>
      <c r="G688" s="110" t="s">
        <v>598</v>
      </c>
      <c r="H688" s="108" t="s">
        <v>599</v>
      </c>
      <c r="I688" s="68" t="s">
        <v>228</v>
      </c>
      <c r="J688" s="72">
        <v>2453.06783</v>
      </c>
      <c r="K688" s="72">
        <v>2675.2385899999999</v>
      </c>
      <c r="L688" s="72">
        <v>2574.3670000000002</v>
      </c>
      <c r="M688" s="72">
        <v>2791.3955599999999</v>
      </c>
      <c r="N688" s="72">
        <v>2699.6501899999998</v>
      </c>
      <c r="O688" s="72">
        <v>2768.16</v>
      </c>
      <c r="P688" s="72">
        <v>3018.6256100000001</v>
      </c>
      <c r="Q688" s="72">
        <v>2915.82672</v>
      </c>
      <c r="R688" s="72">
        <v>3177.92364</v>
      </c>
      <c r="S688" s="73">
        <v>3061.9804800000002</v>
      </c>
      <c r="T688" s="73">
        <v>28136.235619999999</v>
      </c>
    </row>
    <row r="689" spans="1:20" s="63" customFormat="1" hidden="1" x14ac:dyDescent="0.2">
      <c r="A689" s="28" t="s">
        <v>483</v>
      </c>
      <c r="B689" s="67"/>
      <c r="C689" s="102" t="s">
        <v>584</v>
      </c>
      <c r="D689" s="68"/>
      <c r="E689" s="110" t="s">
        <v>585</v>
      </c>
      <c r="F689" s="68"/>
      <c r="G689" s="110" t="s">
        <v>598</v>
      </c>
      <c r="H689" s="108" t="s">
        <v>599</v>
      </c>
      <c r="I689" s="68" t="s">
        <v>229</v>
      </c>
      <c r="J689" s="72">
        <v>850.18844000000001</v>
      </c>
      <c r="K689" s="72">
        <v>857.69703000000004</v>
      </c>
      <c r="L689" s="72">
        <v>860.30130999999994</v>
      </c>
      <c r="M689" s="72">
        <v>1072.7138</v>
      </c>
      <c r="N689" s="72">
        <v>1086.51215</v>
      </c>
      <c r="O689" s="72">
        <v>1087.6265800000001</v>
      </c>
      <c r="P689" s="72">
        <v>1102.53217</v>
      </c>
      <c r="Q689" s="72">
        <v>1114.1776400000001</v>
      </c>
      <c r="R689" s="72">
        <v>1162.87346</v>
      </c>
      <c r="S689" s="73">
        <v>1166.2523900000001</v>
      </c>
      <c r="T689" s="73">
        <v>10360.874970000001</v>
      </c>
    </row>
    <row r="690" spans="1:20" s="63" customFormat="1" hidden="1" x14ac:dyDescent="0.2">
      <c r="A690" s="28" t="s">
        <v>483</v>
      </c>
      <c r="B690" s="67"/>
      <c r="C690" s="102" t="s">
        <v>584</v>
      </c>
      <c r="D690" s="68"/>
      <c r="E690" s="110" t="s">
        <v>585</v>
      </c>
      <c r="F690" s="68"/>
      <c r="G690" s="110" t="s">
        <v>598</v>
      </c>
      <c r="H690" s="108" t="s">
        <v>599</v>
      </c>
      <c r="I690" s="68" t="s">
        <v>230</v>
      </c>
      <c r="J690" s="72">
        <v>1569.4516799999999</v>
      </c>
      <c r="K690" s="72">
        <v>1509.0555400000001</v>
      </c>
      <c r="L690" s="72">
        <v>1454.1061400000001</v>
      </c>
      <c r="M690" s="72">
        <v>1391.5155400000001</v>
      </c>
      <c r="N690" s="72">
        <v>1333.2408700000001</v>
      </c>
      <c r="O690" s="72">
        <v>1275.62976</v>
      </c>
      <c r="P690" s="72">
        <v>1221.43031</v>
      </c>
      <c r="Q690" s="72">
        <v>1221.43031</v>
      </c>
      <c r="R690" s="72">
        <v>1221.43031</v>
      </c>
      <c r="S690" s="73">
        <v>1221.43031</v>
      </c>
      <c r="T690" s="73">
        <v>13418.72077</v>
      </c>
    </row>
    <row r="691" spans="1:20" s="63" customFormat="1" hidden="1" x14ac:dyDescent="0.2">
      <c r="A691" s="28" t="s">
        <v>483</v>
      </c>
      <c r="B691" s="67"/>
      <c r="C691" s="102" t="s">
        <v>584</v>
      </c>
      <c r="D691" s="68"/>
      <c r="E691" s="110" t="s">
        <v>585</v>
      </c>
      <c r="F691" s="68"/>
      <c r="G691" s="110" t="s">
        <v>598</v>
      </c>
      <c r="H691" s="108" t="s">
        <v>599</v>
      </c>
      <c r="I691" s="68" t="s">
        <v>231</v>
      </c>
      <c r="J691" s="72">
        <v>1880.42686</v>
      </c>
      <c r="K691" s="72">
        <v>1926.24371</v>
      </c>
      <c r="L691" s="72">
        <v>2024.42877</v>
      </c>
      <c r="M691" s="72">
        <v>2104.68046</v>
      </c>
      <c r="N691" s="72">
        <v>2199.7680999999998</v>
      </c>
      <c r="O691" s="72">
        <v>2291.04853</v>
      </c>
      <c r="P691" s="72">
        <v>2393.3005199999998</v>
      </c>
      <c r="Q691" s="72">
        <v>2498.01539</v>
      </c>
      <c r="R691" s="72">
        <v>2601.1372900000001</v>
      </c>
      <c r="S691" s="73">
        <v>2709.0156400000001</v>
      </c>
      <c r="T691" s="73">
        <v>22628.065269999999</v>
      </c>
    </row>
    <row r="692" spans="1:20" s="63" customFormat="1" ht="18" customHeight="1" x14ac:dyDescent="0.2">
      <c r="A692" s="28" t="s">
        <v>483</v>
      </c>
      <c r="B692" s="67"/>
      <c r="C692" s="102"/>
      <c r="D692" s="68"/>
      <c r="E692" s="105"/>
      <c r="F692" s="68"/>
      <c r="G692" s="105"/>
      <c r="H692" s="108"/>
      <c r="I692" s="68" t="s">
        <v>228</v>
      </c>
      <c r="J692" s="72">
        <f t="shared" ref="J692:T692" si="105">SUMIF($I687:$I691,"Interest",J687:J691)+SUMIF($I687:$I691,"Depreciation",J687:J691)+SUMIF($I687:$I691,"Operating Costs",J687:J691)+SUMIF($I687:$I691,"Allocations",J687:J691)</f>
        <v>6753.1348099999996</v>
      </c>
      <c r="K692" s="72">
        <f t="shared" si="105"/>
        <v>6968.2348700000002</v>
      </c>
      <c r="L692" s="72">
        <f t="shared" si="105"/>
        <v>6913.2032200000003</v>
      </c>
      <c r="M692" s="72">
        <f t="shared" si="105"/>
        <v>7360.3053600000003</v>
      </c>
      <c r="N692" s="72">
        <f t="shared" si="105"/>
        <v>7319.1713099999997</v>
      </c>
      <c r="O692" s="72">
        <f t="shared" si="105"/>
        <v>7422.4648699999998</v>
      </c>
      <c r="P692" s="72">
        <f t="shared" si="105"/>
        <v>7735.88861</v>
      </c>
      <c r="Q692" s="72">
        <f t="shared" si="105"/>
        <v>7749.4500600000001</v>
      </c>
      <c r="R692" s="72">
        <f t="shared" si="105"/>
        <v>8163.3647000000001</v>
      </c>
      <c r="S692" s="72">
        <f t="shared" si="105"/>
        <v>8158.678820000001</v>
      </c>
      <c r="T692" s="73">
        <f t="shared" si="105"/>
        <v>74543.896630000003</v>
      </c>
    </row>
    <row r="693" spans="1:20" ht="5.25" customHeight="1" x14ac:dyDescent="0.2">
      <c r="A693" s="28" t="s">
        <v>483</v>
      </c>
      <c r="B693" s="74"/>
      <c r="C693" s="103"/>
      <c r="D693" s="75"/>
      <c r="E693" s="106"/>
      <c r="F693" s="75"/>
      <c r="G693" s="106"/>
      <c r="H693" s="109"/>
      <c r="I693" s="75"/>
      <c r="J693" s="76"/>
      <c r="K693" s="76"/>
      <c r="L693" s="76"/>
      <c r="M693" s="76"/>
      <c r="N693" s="76"/>
      <c r="O693" s="76"/>
      <c r="P693" s="76"/>
      <c r="Q693" s="76"/>
      <c r="R693" s="76"/>
      <c r="S693" s="77"/>
      <c r="T693" s="77"/>
    </row>
    <row r="694" spans="1:20" s="63" customFormat="1" ht="18" customHeight="1" thickBot="1" x14ac:dyDescent="0.25">
      <c r="A694" s="28" t="s">
        <v>483</v>
      </c>
      <c r="B694" s="78"/>
      <c r="C694" s="79"/>
      <c r="D694" s="79"/>
      <c r="E694" s="80"/>
      <c r="F694" s="78" t="s">
        <v>600</v>
      </c>
      <c r="G694" s="79"/>
      <c r="H694" s="79"/>
      <c r="I694" s="79"/>
      <c r="J694" s="81">
        <v>5001.53881</v>
      </c>
      <c r="K694" s="81">
        <v>5164.0909899999997</v>
      </c>
      <c r="L694" s="81">
        <v>5054.9350199999999</v>
      </c>
      <c r="M694" s="81">
        <v>5464.8717999999999</v>
      </c>
      <c r="N694" s="81">
        <v>5366.8739400000004</v>
      </c>
      <c r="O694" s="81">
        <v>5431.1209200000003</v>
      </c>
      <c r="P694" s="81">
        <v>5684.8047299999998</v>
      </c>
      <c r="Q694" s="81">
        <v>5636.8343599999998</v>
      </c>
      <c r="R694" s="81">
        <v>5987.3710000000001</v>
      </c>
      <c r="S694" s="81">
        <v>5939.1649699999998</v>
      </c>
      <c r="T694" s="82">
        <v>54731.606540000001</v>
      </c>
    </row>
    <row r="695" spans="1:20" s="63" customFormat="1" hidden="1" x14ac:dyDescent="0.2">
      <c r="A695" s="28" t="s">
        <v>483</v>
      </c>
      <c r="B695" s="67"/>
      <c r="C695" s="102" t="s">
        <v>584</v>
      </c>
      <c r="D695" s="68"/>
      <c r="E695" s="110" t="s">
        <v>585</v>
      </c>
      <c r="F695" s="68"/>
      <c r="G695" s="110" t="s">
        <v>601</v>
      </c>
      <c r="H695" s="108" t="s">
        <v>602</v>
      </c>
      <c r="I695" s="68" t="s">
        <v>228</v>
      </c>
      <c r="J695" s="72">
        <v>820.98760000000004</v>
      </c>
      <c r="K695" s="72">
        <v>841.03553999999997</v>
      </c>
      <c r="L695" s="72">
        <v>862.76340000000005</v>
      </c>
      <c r="M695" s="72">
        <v>884.27234999999996</v>
      </c>
      <c r="N695" s="72">
        <v>905.61821999999995</v>
      </c>
      <c r="O695" s="72">
        <v>927.34416999999996</v>
      </c>
      <c r="P695" s="72">
        <v>951.79013999999995</v>
      </c>
      <c r="Q695" s="72">
        <v>971.61963000000003</v>
      </c>
      <c r="R695" s="72">
        <v>992.00494000000003</v>
      </c>
      <c r="S695" s="73">
        <v>1012.33706</v>
      </c>
      <c r="T695" s="73">
        <v>9169.7730499999998</v>
      </c>
    </row>
    <row r="696" spans="1:20" s="63" customFormat="1" hidden="1" x14ac:dyDescent="0.2">
      <c r="A696" s="28" t="s">
        <v>483</v>
      </c>
      <c r="B696" s="67"/>
      <c r="C696" s="102" t="s">
        <v>584</v>
      </c>
      <c r="D696" s="68"/>
      <c r="E696" s="110" t="s">
        <v>585</v>
      </c>
      <c r="F696" s="68"/>
      <c r="G696" s="110" t="s">
        <v>601</v>
      </c>
      <c r="H696" s="108" t="s">
        <v>602</v>
      </c>
      <c r="I696" s="68" t="s">
        <v>229</v>
      </c>
      <c r="J696" s="72">
        <v>37.875869999999999</v>
      </c>
      <c r="K696" s="72">
        <v>38.149250000000002</v>
      </c>
      <c r="L696" s="72">
        <v>38.966279999999998</v>
      </c>
      <c r="M696" s="72">
        <v>47.032029999999999</v>
      </c>
      <c r="N696" s="72">
        <v>48.477870000000003</v>
      </c>
      <c r="O696" s="72">
        <v>48.855510000000002</v>
      </c>
      <c r="P696" s="72">
        <v>49.032170000000001</v>
      </c>
      <c r="Q696" s="72">
        <v>49.877249999999997</v>
      </c>
      <c r="R696" s="72">
        <v>51.076050000000002</v>
      </c>
      <c r="S696" s="73">
        <v>51.920459999999999</v>
      </c>
      <c r="T696" s="73">
        <v>461.26274000000001</v>
      </c>
    </row>
    <row r="697" spans="1:20" s="63" customFormat="1" hidden="1" x14ac:dyDescent="0.2">
      <c r="A697" s="28" t="s">
        <v>483</v>
      </c>
      <c r="B697" s="67"/>
      <c r="C697" s="102" t="s">
        <v>584</v>
      </c>
      <c r="D697" s="68"/>
      <c r="E697" s="110" t="s">
        <v>585</v>
      </c>
      <c r="F697" s="68"/>
      <c r="G697" s="110" t="s">
        <v>601</v>
      </c>
      <c r="H697" s="108" t="s">
        <v>602</v>
      </c>
      <c r="I697" s="68" t="s">
        <v>230</v>
      </c>
      <c r="J697" s="72">
        <v>111.87501</v>
      </c>
      <c r="K697" s="72">
        <v>165.96190000000001</v>
      </c>
      <c r="L697" s="72">
        <v>214.06449000000001</v>
      </c>
      <c r="M697" s="72">
        <v>236.23759000000001</v>
      </c>
      <c r="N697" s="72">
        <v>270.34827999999999</v>
      </c>
      <c r="O697" s="72">
        <v>280.71863000000002</v>
      </c>
      <c r="P697" s="72">
        <v>262.85843</v>
      </c>
      <c r="Q697" s="72">
        <v>244.50262000000001</v>
      </c>
      <c r="R697" s="72">
        <v>223.47104999999999</v>
      </c>
      <c r="S697" s="73">
        <v>202.37948</v>
      </c>
      <c r="T697" s="73">
        <v>2212.4174800000001</v>
      </c>
    </row>
    <row r="698" spans="1:20" s="63" customFormat="1" hidden="1" x14ac:dyDescent="0.2">
      <c r="A698" s="28" t="s">
        <v>483</v>
      </c>
      <c r="B698" s="67"/>
      <c r="C698" s="102" t="s">
        <v>584</v>
      </c>
      <c r="D698" s="68"/>
      <c r="E698" s="110" t="s">
        <v>585</v>
      </c>
      <c r="F698" s="68"/>
      <c r="G698" s="110" t="s">
        <v>601</v>
      </c>
      <c r="H698" s="108" t="s">
        <v>602</v>
      </c>
      <c r="I698" s="68" t="s">
        <v>231</v>
      </c>
      <c r="J698" s="72">
        <v>1265.4742200000001</v>
      </c>
      <c r="K698" s="72">
        <v>1431.1265800000001</v>
      </c>
      <c r="L698" s="72">
        <v>1390.13948</v>
      </c>
      <c r="M698" s="72">
        <v>1443.0742499999999</v>
      </c>
      <c r="N698" s="72">
        <v>1500.31414</v>
      </c>
      <c r="O698" s="72">
        <v>1575.9512099999999</v>
      </c>
      <c r="P698" s="72">
        <v>1656.4231299999999</v>
      </c>
      <c r="Q698" s="72">
        <v>1751.5085999999999</v>
      </c>
      <c r="R698" s="72">
        <v>1826.33475</v>
      </c>
      <c r="S698" s="73">
        <v>1813.2703100000001</v>
      </c>
      <c r="T698" s="73">
        <v>15653.616669999999</v>
      </c>
    </row>
    <row r="699" spans="1:20" s="63" customFormat="1" ht="18" customHeight="1" x14ac:dyDescent="0.2">
      <c r="A699" s="28" t="s">
        <v>483</v>
      </c>
      <c r="B699" s="67"/>
      <c r="C699" s="102"/>
      <c r="D699" s="68"/>
      <c r="E699" s="105"/>
      <c r="F699" s="68"/>
      <c r="G699" s="105"/>
      <c r="H699" s="108"/>
      <c r="I699" s="68" t="s">
        <v>228</v>
      </c>
      <c r="J699" s="72">
        <f t="shared" ref="J699:T699" si="106">SUMIF($I695:$I698,"Interest",J695:J698)+SUMIF($I695:$I698,"Depreciation",J695:J698)+SUMIF($I695:$I698,"Operating Costs",J695:J698)+SUMIF($I695:$I698,"Allocations",J695:J698)</f>
        <v>2236.2127</v>
      </c>
      <c r="K699" s="72">
        <f t="shared" si="106"/>
        <v>2476.2732700000001</v>
      </c>
      <c r="L699" s="72">
        <f t="shared" si="106"/>
        <v>2505.9336500000004</v>
      </c>
      <c r="M699" s="72">
        <f t="shared" si="106"/>
        <v>2610.6162199999994</v>
      </c>
      <c r="N699" s="72">
        <f t="shared" si="106"/>
        <v>2724.7585100000001</v>
      </c>
      <c r="O699" s="72">
        <f t="shared" si="106"/>
        <v>2832.8695199999997</v>
      </c>
      <c r="P699" s="72">
        <f t="shared" si="106"/>
        <v>2920.1038699999999</v>
      </c>
      <c r="Q699" s="72">
        <f t="shared" si="106"/>
        <v>3017.5081</v>
      </c>
      <c r="R699" s="72">
        <f t="shared" si="106"/>
        <v>3092.88679</v>
      </c>
      <c r="S699" s="72">
        <f t="shared" si="106"/>
        <v>3079.9073100000001</v>
      </c>
      <c r="T699" s="73">
        <f t="shared" si="106"/>
        <v>27497.069939999998</v>
      </c>
    </row>
    <row r="700" spans="1:20" ht="5.25" customHeight="1" x14ac:dyDescent="0.2">
      <c r="A700" s="28" t="s">
        <v>483</v>
      </c>
      <c r="B700" s="74"/>
      <c r="C700" s="103"/>
      <c r="D700" s="75"/>
      <c r="E700" s="106"/>
      <c r="F700" s="75"/>
      <c r="G700" s="106"/>
      <c r="H700" s="109"/>
      <c r="I700" s="75"/>
      <c r="J700" s="76"/>
      <c r="K700" s="76"/>
      <c r="L700" s="76"/>
      <c r="M700" s="76"/>
      <c r="N700" s="76"/>
      <c r="O700" s="76"/>
      <c r="P700" s="76"/>
      <c r="Q700" s="76"/>
      <c r="R700" s="76"/>
      <c r="S700" s="77"/>
      <c r="T700" s="77"/>
    </row>
    <row r="701" spans="1:20" s="63" customFormat="1" ht="18" customHeight="1" thickBot="1" x14ac:dyDescent="0.25">
      <c r="A701" s="28" t="s">
        <v>483</v>
      </c>
      <c r="B701" s="78"/>
      <c r="C701" s="79"/>
      <c r="D701" s="79"/>
      <c r="E701" s="80"/>
      <c r="F701" s="78" t="s">
        <v>603</v>
      </c>
      <c r="G701" s="79"/>
      <c r="H701" s="79"/>
      <c r="I701" s="79"/>
      <c r="J701" s="81">
        <v>2236.2127</v>
      </c>
      <c r="K701" s="81">
        <v>2476.2732700000001</v>
      </c>
      <c r="L701" s="81">
        <v>2505.9336499999999</v>
      </c>
      <c r="M701" s="81">
        <v>2610.6162199999999</v>
      </c>
      <c r="N701" s="81">
        <v>2724.7585100000001</v>
      </c>
      <c r="O701" s="81">
        <v>2832.8695200000002</v>
      </c>
      <c r="P701" s="81">
        <v>2920.1038699999999</v>
      </c>
      <c r="Q701" s="81">
        <v>3017.5081</v>
      </c>
      <c r="R701" s="81">
        <v>3092.88679</v>
      </c>
      <c r="S701" s="81">
        <v>3079.9073100000001</v>
      </c>
      <c r="T701" s="82">
        <v>27497.069940000001</v>
      </c>
    </row>
    <row r="702" spans="1:20" s="63" customFormat="1" hidden="1" x14ac:dyDescent="0.2">
      <c r="A702" s="28" t="s">
        <v>483</v>
      </c>
      <c r="B702" s="67"/>
      <c r="C702" s="102" t="s">
        <v>584</v>
      </c>
      <c r="D702" s="68"/>
      <c r="E702" s="110" t="s">
        <v>585</v>
      </c>
      <c r="F702" s="68"/>
      <c r="G702" s="110" t="s">
        <v>604</v>
      </c>
      <c r="H702" s="108" t="s">
        <v>605</v>
      </c>
      <c r="I702" s="68" t="s">
        <v>228</v>
      </c>
      <c r="J702" s="72">
        <v>47</v>
      </c>
      <c r="K702" s="72">
        <v>47</v>
      </c>
      <c r="L702" s="72">
        <v>47</v>
      </c>
      <c r="M702" s="72">
        <v>47</v>
      </c>
      <c r="N702" s="72">
        <v>47</v>
      </c>
      <c r="O702" s="72">
        <v>47</v>
      </c>
      <c r="P702" s="72">
        <v>47</v>
      </c>
      <c r="Q702" s="72">
        <v>47</v>
      </c>
      <c r="R702" s="72">
        <v>47</v>
      </c>
      <c r="S702" s="73">
        <v>47</v>
      </c>
      <c r="T702" s="73">
        <v>470</v>
      </c>
    </row>
    <row r="703" spans="1:20" s="63" customFormat="1" ht="18" customHeight="1" x14ac:dyDescent="0.2">
      <c r="A703" s="28" t="s">
        <v>483</v>
      </c>
      <c r="B703" s="67"/>
      <c r="C703" s="102"/>
      <c r="D703" s="68"/>
      <c r="E703" s="105"/>
      <c r="F703" s="68"/>
      <c r="G703" s="105"/>
      <c r="H703" s="108"/>
      <c r="I703" s="68" t="s">
        <v>228</v>
      </c>
      <c r="J703" s="72">
        <f t="shared" ref="J703:T703" si="107">SUMIF($I702:$I702,"Interest",J702:J702)+SUMIF($I702:$I702,"Depreciation",J702:J702)+SUMIF($I702:$I702,"Operating Costs",J702:J702)+SUMIF($I702:$I702,"Allocations",J702:J702)</f>
        <v>47</v>
      </c>
      <c r="K703" s="72">
        <f t="shared" si="107"/>
        <v>47</v>
      </c>
      <c r="L703" s="72">
        <f t="shared" si="107"/>
        <v>47</v>
      </c>
      <c r="M703" s="72">
        <f t="shared" si="107"/>
        <v>47</v>
      </c>
      <c r="N703" s="72">
        <f t="shared" si="107"/>
        <v>47</v>
      </c>
      <c r="O703" s="72">
        <f t="shared" si="107"/>
        <v>47</v>
      </c>
      <c r="P703" s="72">
        <f t="shared" si="107"/>
        <v>47</v>
      </c>
      <c r="Q703" s="72">
        <f t="shared" si="107"/>
        <v>47</v>
      </c>
      <c r="R703" s="72">
        <f t="shared" si="107"/>
        <v>47</v>
      </c>
      <c r="S703" s="72">
        <f t="shared" si="107"/>
        <v>47</v>
      </c>
      <c r="T703" s="73">
        <f t="shared" si="107"/>
        <v>470</v>
      </c>
    </row>
    <row r="704" spans="1:20" ht="5.25" customHeight="1" x14ac:dyDescent="0.2">
      <c r="A704" s="28" t="s">
        <v>483</v>
      </c>
      <c r="B704" s="74"/>
      <c r="C704" s="103"/>
      <c r="D704" s="75"/>
      <c r="E704" s="106"/>
      <c r="F704" s="75"/>
      <c r="G704" s="106"/>
      <c r="H704" s="109"/>
      <c r="I704" s="75"/>
      <c r="J704" s="76"/>
      <c r="K704" s="76"/>
      <c r="L704" s="76"/>
      <c r="M704" s="76"/>
      <c r="N704" s="76"/>
      <c r="O704" s="76"/>
      <c r="P704" s="76"/>
      <c r="Q704" s="76"/>
      <c r="R704" s="76"/>
      <c r="S704" s="77"/>
      <c r="T704" s="77"/>
    </row>
    <row r="705" spans="1:20" s="63" customFormat="1" ht="18" customHeight="1" thickBot="1" x14ac:dyDescent="0.25">
      <c r="A705" s="28" t="s">
        <v>483</v>
      </c>
      <c r="B705" s="78"/>
      <c r="C705" s="79"/>
      <c r="D705" s="79"/>
      <c r="E705" s="80"/>
      <c r="F705" s="78" t="s">
        <v>606</v>
      </c>
      <c r="G705" s="79"/>
      <c r="H705" s="79"/>
      <c r="I705" s="79"/>
      <c r="J705" s="81">
        <v>47</v>
      </c>
      <c r="K705" s="81">
        <v>47</v>
      </c>
      <c r="L705" s="81">
        <v>47</v>
      </c>
      <c r="M705" s="81">
        <v>47</v>
      </c>
      <c r="N705" s="81">
        <v>47</v>
      </c>
      <c r="O705" s="81">
        <v>47</v>
      </c>
      <c r="P705" s="81">
        <v>47</v>
      </c>
      <c r="Q705" s="81">
        <v>47</v>
      </c>
      <c r="R705" s="81">
        <v>47</v>
      </c>
      <c r="S705" s="81">
        <v>47</v>
      </c>
      <c r="T705" s="82">
        <v>470</v>
      </c>
    </row>
    <row r="706" spans="1:20" s="63" customFormat="1" hidden="1" x14ac:dyDescent="0.2">
      <c r="A706" s="28" t="s">
        <v>483</v>
      </c>
      <c r="B706" s="67"/>
      <c r="C706" s="102" t="s">
        <v>584</v>
      </c>
      <c r="D706" s="68"/>
      <c r="E706" s="110" t="s">
        <v>585</v>
      </c>
      <c r="F706" s="68"/>
      <c r="G706" s="110" t="s">
        <v>607</v>
      </c>
      <c r="H706" s="108" t="s">
        <v>608</v>
      </c>
      <c r="I706" s="68" t="s">
        <v>228</v>
      </c>
      <c r="J706" s="72">
        <v>444.82997</v>
      </c>
      <c r="K706" s="72">
        <v>467.82861000000003</v>
      </c>
      <c r="L706" s="72">
        <v>491.01071000000002</v>
      </c>
      <c r="M706" s="72">
        <v>515.49093000000005</v>
      </c>
      <c r="N706" s="72">
        <v>547.22019</v>
      </c>
      <c r="O706" s="72">
        <v>572.86542999999995</v>
      </c>
      <c r="P706" s="72">
        <v>572.52215000000001</v>
      </c>
      <c r="Q706" s="72">
        <v>577.07529</v>
      </c>
      <c r="R706" s="72">
        <v>593.41142000000002</v>
      </c>
      <c r="S706" s="73">
        <v>607.03142000000003</v>
      </c>
      <c r="T706" s="73">
        <v>5389.2861199999998</v>
      </c>
    </row>
    <row r="707" spans="1:20" s="63" customFormat="1" hidden="1" x14ac:dyDescent="0.2">
      <c r="A707" s="28" t="s">
        <v>483</v>
      </c>
      <c r="B707" s="67"/>
      <c r="C707" s="102" t="s">
        <v>584</v>
      </c>
      <c r="D707" s="68"/>
      <c r="E707" s="110" t="s">
        <v>585</v>
      </c>
      <c r="F707" s="68"/>
      <c r="G707" s="110" t="s">
        <v>607</v>
      </c>
      <c r="H707" s="108" t="s">
        <v>608</v>
      </c>
      <c r="I707" s="68" t="s">
        <v>229</v>
      </c>
      <c r="J707" s="72">
        <v>135.45134999999999</v>
      </c>
      <c r="K707" s="72">
        <v>135.20502999999999</v>
      </c>
      <c r="L707" s="72">
        <v>138.19786999999999</v>
      </c>
      <c r="M707" s="72">
        <v>171.97103999999999</v>
      </c>
      <c r="N707" s="72">
        <v>179.12178</v>
      </c>
      <c r="O707" s="72">
        <v>181.80922000000001</v>
      </c>
      <c r="P707" s="72">
        <v>182.14733000000001</v>
      </c>
      <c r="Q707" s="72">
        <v>186.42318</v>
      </c>
      <c r="R707" s="72">
        <v>191.57687999999999</v>
      </c>
      <c r="S707" s="73">
        <v>194.84299999999999</v>
      </c>
      <c r="T707" s="73">
        <v>1696.74668</v>
      </c>
    </row>
    <row r="708" spans="1:20" s="63" customFormat="1" hidden="1" x14ac:dyDescent="0.2">
      <c r="A708" s="28" t="s">
        <v>483</v>
      </c>
      <c r="B708" s="67"/>
      <c r="C708" s="102" t="s">
        <v>584</v>
      </c>
      <c r="D708" s="68"/>
      <c r="E708" s="110" t="s">
        <v>585</v>
      </c>
      <c r="F708" s="68"/>
      <c r="G708" s="110" t="s">
        <v>607</v>
      </c>
      <c r="H708" s="108" t="s">
        <v>608</v>
      </c>
      <c r="I708" s="68" t="s">
        <v>230</v>
      </c>
      <c r="J708" s="72">
        <v>12.907109999999999</v>
      </c>
      <c r="K708" s="72">
        <v>19.14716</v>
      </c>
      <c r="L708" s="72">
        <v>24.69679</v>
      </c>
      <c r="M708" s="72">
        <v>27.254919999999998</v>
      </c>
      <c r="N708" s="72">
        <v>31.190300000000001</v>
      </c>
      <c r="O708" s="72">
        <v>32.386740000000003</v>
      </c>
      <c r="P708" s="72">
        <v>30.32619</v>
      </c>
      <c r="Q708" s="72">
        <v>28.208469999999998</v>
      </c>
      <c r="R708" s="72">
        <v>25.782039999999999</v>
      </c>
      <c r="S708" s="73">
        <v>23.348690000000001</v>
      </c>
      <c r="T708" s="73">
        <v>255.24841000000001</v>
      </c>
    </row>
    <row r="709" spans="1:20" s="63" customFormat="1" hidden="1" x14ac:dyDescent="0.2">
      <c r="A709" s="28" t="s">
        <v>483</v>
      </c>
      <c r="B709" s="67"/>
      <c r="C709" s="102" t="s">
        <v>584</v>
      </c>
      <c r="D709" s="68"/>
      <c r="E709" s="110" t="s">
        <v>585</v>
      </c>
      <c r="F709" s="68"/>
      <c r="G709" s="110" t="s">
        <v>607</v>
      </c>
      <c r="H709" s="108" t="s">
        <v>608</v>
      </c>
      <c r="I709" s="68" t="s">
        <v>231</v>
      </c>
      <c r="J709" s="72">
        <v>441.74752000000001</v>
      </c>
      <c r="K709" s="72">
        <v>745.51981999999998</v>
      </c>
      <c r="L709" s="72">
        <v>1111.2049500000001</v>
      </c>
      <c r="M709" s="72">
        <v>1242.6448399999999</v>
      </c>
      <c r="N709" s="72">
        <v>1348.6244799999999</v>
      </c>
      <c r="O709" s="72">
        <v>1491.73325</v>
      </c>
      <c r="P709" s="72">
        <v>1649.97271</v>
      </c>
      <c r="Q709" s="72">
        <v>1744.63985</v>
      </c>
      <c r="R709" s="72">
        <v>1845.249</v>
      </c>
      <c r="S709" s="73">
        <v>1964.4071300000001</v>
      </c>
      <c r="T709" s="73">
        <v>13585.743549999999</v>
      </c>
    </row>
    <row r="710" spans="1:20" s="63" customFormat="1" ht="18" customHeight="1" x14ac:dyDescent="0.2">
      <c r="A710" s="28" t="s">
        <v>483</v>
      </c>
      <c r="B710" s="67"/>
      <c r="C710" s="102"/>
      <c r="D710" s="68"/>
      <c r="E710" s="105"/>
      <c r="F710" s="68"/>
      <c r="G710" s="105"/>
      <c r="H710" s="108"/>
      <c r="I710" s="68" t="s">
        <v>228</v>
      </c>
      <c r="J710" s="72">
        <f t="shared" ref="J710:T710" si="108">SUMIF($I706:$I709,"Interest",J706:J709)+SUMIF($I706:$I709,"Depreciation",J706:J709)+SUMIF($I706:$I709,"Operating Costs",J706:J709)+SUMIF($I706:$I709,"Allocations",J706:J709)</f>
        <v>1034.93595</v>
      </c>
      <c r="K710" s="72">
        <f t="shared" si="108"/>
        <v>1367.7006200000001</v>
      </c>
      <c r="L710" s="72">
        <f t="shared" si="108"/>
        <v>1765.11032</v>
      </c>
      <c r="M710" s="72">
        <f t="shared" si="108"/>
        <v>1957.3617300000001</v>
      </c>
      <c r="N710" s="72">
        <f t="shared" si="108"/>
        <v>2106.1567500000001</v>
      </c>
      <c r="O710" s="72">
        <f t="shared" si="108"/>
        <v>2278.7946400000001</v>
      </c>
      <c r="P710" s="72">
        <f t="shared" si="108"/>
        <v>2434.9683800000003</v>
      </c>
      <c r="Q710" s="72">
        <f t="shared" si="108"/>
        <v>2536.3467899999996</v>
      </c>
      <c r="R710" s="72">
        <f t="shared" si="108"/>
        <v>2656.0193400000003</v>
      </c>
      <c r="S710" s="72">
        <f t="shared" si="108"/>
        <v>2789.63024</v>
      </c>
      <c r="T710" s="73">
        <f t="shared" si="108"/>
        <v>20927.02476</v>
      </c>
    </row>
    <row r="711" spans="1:20" ht="5.25" customHeight="1" x14ac:dyDescent="0.2">
      <c r="A711" s="28" t="s">
        <v>483</v>
      </c>
      <c r="B711" s="74"/>
      <c r="C711" s="103"/>
      <c r="D711" s="75"/>
      <c r="E711" s="106"/>
      <c r="F711" s="75"/>
      <c r="G711" s="106"/>
      <c r="H711" s="109"/>
      <c r="I711" s="75"/>
      <c r="J711" s="76"/>
      <c r="K711" s="76"/>
      <c r="L711" s="76"/>
      <c r="M711" s="76"/>
      <c r="N711" s="76"/>
      <c r="O711" s="76"/>
      <c r="P711" s="76"/>
      <c r="Q711" s="76"/>
      <c r="R711" s="76"/>
      <c r="S711" s="77"/>
      <c r="T711" s="77"/>
    </row>
    <row r="712" spans="1:20" s="63" customFormat="1" ht="18" customHeight="1" thickBot="1" x14ac:dyDescent="0.25">
      <c r="A712" s="28" t="s">
        <v>483</v>
      </c>
      <c r="B712" s="78"/>
      <c r="C712" s="79"/>
      <c r="D712" s="79"/>
      <c r="E712" s="80"/>
      <c r="F712" s="78" t="s">
        <v>609</v>
      </c>
      <c r="G712" s="79"/>
      <c r="H712" s="79"/>
      <c r="I712" s="79"/>
      <c r="J712" s="81">
        <v>1034.93595</v>
      </c>
      <c r="K712" s="81">
        <v>1367.7006200000001</v>
      </c>
      <c r="L712" s="81">
        <v>1765.11032</v>
      </c>
      <c r="M712" s="81">
        <v>1957.3617300000001</v>
      </c>
      <c r="N712" s="81">
        <v>2106.1567500000001</v>
      </c>
      <c r="O712" s="81">
        <v>2278.7946400000001</v>
      </c>
      <c r="P712" s="81">
        <v>2434.9683799999998</v>
      </c>
      <c r="Q712" s="81">
        <v>2536.3467900000001</v>
      </c>
      <c r="R712" s="81">
        <v>2656.0193399999998</v>
      </c>
      <c r="S712" s="81">
        <v>2789.63024</v>
      </c>
      <c r="T712" s="82">
        <v>20927.02476</v>
      </c>
    </row>
    <row r="713" spans="1:20" s="63" customFormat="1" ht="18" customHeight="1" x14ac:dyDescent="0.2">
      <c r="A713" s="28" t="s">
        <v>483</v>
      </c>
      <c r="B713" s="67"/>
      <c r="C713" s="101" t="s">
        <v>584</v>
      </c>
      <c r="D713" s="68"/>
      <c r="E713" s="104" t="s">
        <v>585</v>
      </c>
      <c r="F713" s="68"/>
      <c r="G713" s="104" t="s">
        <v>610</v>
      </c>
      <c r="H713" s="107" t="s">
        <v>611</v>
      </c>
      <c r="I713" s="69" t="s">
        <v>226</v>
      </c>
      <c r="J713" s="70">
        <v>-695.96100000000001</v>
      </c>
      <c r="K713" s="70">
        <v>-726.35909000000004</v>
      </c>
      <c r="L713" s="70">
        <v>-748.14986999999996</v>
      </c>
      <c r="M713" s="70">
        <v>-763.11285999999996</v>
      </c>
      <c r="N713" s="70">
        <v>-786.00657000000001</v>
      </c>
      <c r="O713" s="70">
        <v>-801.72694999999999</v>
      </c>
      <c r="P713" s="70">
        <v>-825.77860999999996</v>
      </c>
      <c r="Q713" s="70">
        <v>-850.55168000000003</v>
      </c>
      <c r="R713" s="70">
        <v>-876.06804</v>
      </c>
      <c r="S713" s="71">
        <v>-893.58951999999999</v>
      </c>
      <c r="T713" s="71">
        <v>-7967.3041899999998</v>
      </c>
    </row>
    <row r="714" spans="1:20" s="63" customFormat="1" hidden="1" x14ac:dyDescent="0.2">
      <c r="A714" s="28" t="s">
        <v>483</v>
      </c>
      <c r="B714" s="67"/>
      <c r="C714" s="102" t="s">
        <v>584</v>
      </c>
      <c r="D714" s="68"/>
      <c r="E714" s="110" t="s">
        <v>585</v>
      </c>
      <c r="F714" s="68"/>
      <c r="G714" s="110" t="s">
        <v>610</v>
      </c>
      <c r="H714" s="108" t="s">
        <v>611</v>
      </c>
      <c r="I714" s="68" t="s">
        <v>228</v>
      </c>
      <c r="J714" s="72">
        <v>315.48842000000002</v>
      </c>
      <c r="K714" s="72">
        <v>324.36986000000002</v>
      </c>
      <c r="L714" s="72">
        <v>333.04093999999998</v>
      </c>
      <c r="M714" s="72">
        <v>339.85298</v>
      </c>
      <c r="N714" s="72">
        <v>349.50851999999998</v>
      </c>
      <c r="O714" s="72">
        <v>357.13369999999998</v>
      </c>
      <c r="P714" s="72">
        <v>367.63816000000003</v>
      </c>
      <c r="Q714" s="72">
        <v>378.18326000000002</v>
      </c>
      <c r="R714" s="72">
        <v>389.09161</v>
      </c>
      <c r="S714" s="73">
        <v>397.65875999999997</v>
      </c>
      <c r="T714" s="73">
        <v>3551.96621</v>
      </c>
    </row>
    <row r="715" spans="1:20" s="63" customFormat="1" hidden="1" x14ac:dyDescent="0.2">
      <c r="A715" s="28" t="s">
        <v>483</v>
      </c>
      <c r="B715" s="67"/>
      <c r="C715" s="102" t="s">
        <v>584</v>
      </c>
      <c r="D715" s="68"/>
      <c r="E715" s="110" t="s">
        <v>585</v>
      </c>
      <c r="F715" s="68"/>
      <c r="G715" s="110" t="s">
        <v>610</v>
      </c>
      <c r="H715" s="108" t="s">
        <v>611</v>
      </c>
      <c r="I715" s="68" t="s">
        <v>229</v>
      </c>
      <c r="J715" s="72">
        <v>89.657700000000006</v>
      </c>
      <c r="K715" s="72">
        <v>91.129869999999997</v>
      </c>
      <c r="L715" s="72">
        <v>93.320509999999999</v>
      </c>
      <c r="M715" s="72">
        <v>110.49798</v>
      </c>
      <c r="N715" s="72">
        <v>113.27094</v>
      </c>
      <c r="O715" s="72">
        <v>112.33235999999999</v>
      </c>
      <c r="P715" s="72">
        <v>111.07969</v>
      </c>
      <c r="Q715" s="72">
        <v>113.46776</v>
      </c>
      <c r="R715" s="72">
        <v>116.26476</v>
      </c>
      <c r="S715" s="73">
        <v>117.98484000000001</v>
      </c>
      <c r="T715" s="73">
        <v>1069.00641</v>
      </c>
    </row>
    <row r="716" spans="1:20" s="63" customFormat="1" hidden="1" x14ac:dyDescent="0.2">
      <c r="A716" s="28" t="s">
        <v>483</v>
      </c>
      <c r="B716" s="67"/>
      <c r="C716" s="102" t="s">
        <v>584</v>
      </c>
      <c r="D716" s="68"/>
      <c r="E716" s="110" t="s">
        <v>585</v>
      </c>
      <c r="F716" s="68"/>
      <c r="G716" s="110" t="s">
        <v>610</v>
      </c>
      <c r="H716" s="108" t="s">
        <v>611</v>
      </c>
      <c r="I716" s="68" t="s">
        <v>230</v>
      </c>
      <c r="J716" s="72">
        <v>26.484839999999998</v>
      </c>
      <c r="K716" s="72">
        <v>31.259029999999999</v>
      </c>
      <c r="L716" s="72">
        <v>32.575589999999998</v>
      </c>
      <c r="M716" s="72">
        <v>34.532069999999997</v>
      </c>
      <c r="N716" s="72">
        <v>49.327959999999997</v>
      </c>
      <c r="O716" s="72">
        <v>50.502949999999998</v>
      </c>
      <c r="P716" s="72">
        <v>51.663789999999999</v>
      </c>
      <c r="Q716" s="72">
        <v>51.663789999999999</v>
      </c>
      <c r="R716" s="72">
        <v>51.663789999999999</v>
      </c>
      <c r="S716" s="73">
        <v>51.663789999999999</v>
      </c>
      <c r="T716" s="73">
        <v>431.33760000000001</v>
      </c>
    </row>
    <row r="717" spans="1:20" s="63" customFormat="1" hidden="1" x14ac:dyDescent="0.2">
      <c r="A717" s="28" t="s">
        <v>483</v>
      </c>
      <c r="B717" s="67"/>
      <c r="C717" s="102" t="s">
        <v>584</v>
      </c>
      <c r="D717" s="68"/>
      <c r="E717" s="110" t="s">
        <v>585</v>
      </c>
      <c r="F717" s="68"/>
      <c r="G717" s="110" t="s">
        <v>610</v>
      </c>
      <c r="H717" s="108" t="s">
        <v>611</v>
      </c>
      <c r="I717" s="68" t="s">
        <v>231</v>
      </c>
      <c r="J717" s="72">
        <v>337.94801000000001</v>
      </c>
      <c r="K717" s="72">
        <v>387.30599999999998</v>
      </c>
      <c r="L717" s="72">
        <v>434.23122000000001</v>
      </c>
      <c r="M717" s="72">
        <v>467.74889999999999</v>
      </c>
      <c r="N717" s="72">
        <v>457.77902999999998</v>
      </c>
      <c r="O717" s="72">
        <v>500.19749999999999</v>
      </c>
      <c r="P717" s="72">
        <v>536.46176000000003</v>
      </c>
      <c r="Q717" s="72">
        <v>565.36733000000004</v>
      </c>
      <c r="R717" s="72">
        <v>597.44425999999999</v>
      </c>
      <c r="S717" s="73">
        <v>632.66281000000004</v>
      </c>
      <c r="T717" s="73">
        <v>4917.1468199999999</v>
      </c>
    </row>
    <row r="718" spans="1:20" s="63" customFormat="1" ht="18" customHeight="1" x14ac:dyDescent="0.2">
      <c r="A718" s="28" t="s">
        <v>483</v>
      </c>
      <c r="B718" s="67"/>
      <c r="C718" s="102"/>
      <c r="D718" s="68"/>
      <c r="E718" s="105"/>
      <c r="F718" s="68"/>
      <c r="G718" s="105"/>
      <c r="H718" s="108"/>
      <c r="I718" s="68" t="s">
        <v>228</v>
      </c>
      <c r="J718" s="72">
        <f t="shared" ref="J718:T718" si="109">SUMIF($I713:$I717,"Interest",J713:J717)+SUMIF($I713:$I717,"Depreciation",J713:J717)+SUMIF($I713:$I717,"Operating Costs",J713:J717)+SUMIF($I713:$I717,"Allocations",J713:J717)</f>
        <v>769.57897000000003</v>
      </c>
      <c r="K718" s="72">
        <f t="shared" si="109"/>
        <v>834.06475999999998</v>
      </c>
      <c r="L718" s="72">
        <f t="shared" si="109"/>
        <v>893.16825999999992</v>
      </c>
      <c r="M718" s="72">
        <f t="shared" si="109"/>
        <v>952.6319299999999</v>
      </c>
      <c r="N718" s="72">
        <f t="shared" si="109"/>
        <v>969.88644999999997</v>
      </c>
      <c r="O718" s="72">
        <f t="shared" si="109"/>
        <v>1020.16651</v>
      </c>
      <c r="P718" s="72">
        <f t="shared" si="109"/>
        <v>1066.8434</v>
      </c>
      <c r="Q718" s="72">
        <f t="shared" si="109"/>
        <v>1108.6821399999999</v>
      </c>
      <c r="R718" s="72">
        <f t="shared" si="109"/>
        <v>1154.46442</v>
      </c>
      <c r="S718" s="72">
        <f t="shared" si="109"/>
        <v>1199.9702</v>
      </c>
      <c r="T718" s="73">
        <f t="shared" si="109"/>
        <v>9969.4570399999993</v>
      </c>
    </row>
    <row r="719" spans="1:20" ht="5.25" customHeight="1" x14ac:dyDescent="0.2">
      <c r="A719" s="28" t="s">
        <v>483</v>
      </c>
      <c r="B719" s="74"/>
      <c r="C719" s="103"/>
      <c r="D719" s="75"/>
      <c r="E719" s="106"/>
      <c r="F719" s="75"/>
      <c r="G719" s="106"/>
      <c r="H719" s="109"/>
      <c r="I719" s="75"/>
      <c r="J719" s="76"/>
      <c r="K719" s="76"/>
      <c r="L719" s="76"/>
      <c r="M719" s="76"/>
      <c r="N719" s="76"/>
      <c r="O719" s="76"/>
      <c r="P719" s="76"/>
      <c r="Q719" s="76"/>
      <c r="R719" s="76"/>
      <c r="S719" s="77"/>
      <c r="T719" s="77"/>
    </row>
    <row r="720" spans="1:20" s="63" customFormat="1" ht="18" customHeight="1" thickBot="1" x14ac:dyDescent="0.25">
      <c r="A720" s="28" t="s">
        <v>483</v>
      </c>
      <c r="B720" s="78"/>
      <c r="C720" s="79"/>
      <c r="D720" s="79"/>
      <c r="E720" s="80"/>
      <c r="F720" s="78" t="s">
        <v>612</v>
      </c>
      <c r="G720" s="79"/>
      <c r="H720" s="79"/>
      <c r="I720" s="79"/>
      <c r="J720" s="81">
        <v>73.61797</v>
      </c>
      <c r="K720" s="81">
        <v>107.70567</v>
      </c>
      <c r="L720" s="81">
        <v>145.01839000000001</v>
      </c>
      <c r="M720" s="81">
        <v>189.51907</v>
      </c>
      <c r="N720" s="81">
        <v>183.87988000000001</v>
      </c>
      <c r="O720" s="81">
        <v>218.43956</v>
      </c>
      <c r="P720" s="81">
        <v>241.06478999999999</v>
      </c>
      <c r="Q720" s="81">
        <v>258.13046000000003</v>
      </c>
      <c r="R720" s="81">
        <v>278.39638000000002</v>
      </c>
      <c r="S720" s="81">
        <v>306.38067999999998</v>
      </c>
      <c r="T720" s="82">
        <v>2002.1528499999999</v>
      </c>
    </row>
    <row r="721" spans="1:20" s="63" customFormat="1" ht="18" customHeight="1" x14ac:dyDescent="0.2">
      <c r="A721" s="28" t="s">
        <v>483</v>
      </c>
      <c r="B721" s="67"/>
      <c r="C721" s="101" t="s">
        <v>584</v>
      </c>
      <c r="D721" s="68"/>
      <c r="E721" s="104" t="s">
        <v>585</v>
      </c>
      <c r="F721" s="68"/>
      <c r="G721" s="104" t="s">
        <v>613</v>
      </c>
      <c r="H721" s="107" t="s">
        <v>614</v>
      </c>
      <c r="I721" s="69" t="s">
        <v>226</v>
      </c>
      <c r="J721" s="70">
        <v>-73.593000000000004</v>
      </c>
      <c r="K721" s="70">
        <v>-75.800790000000006</v>
      </c>
      <c r="L721" s="70">
        <v>-78.074809999999999</v>
      </c>
      <c r="M721" s="70">
        <v>-79.636309999999995</v>
      </c>
      <c r="N721" s="70">
        <v>-82.02543</v>
      </c>
      <c r="O721" s="70">
        <v>-83.665970000000002</v>
      </c>
      <c r="P721" s="70">
        <v>-86.175929999999994</v>
      </c>
      <c r="Q721" s="70">
        <v>-88.761170000000007</v>
      </c>
      <c r="R721" s="70">
        <v>-91.424000000000007</v>
      </c>
      <c r="S721" s="71">
        <v>-93.252489999999995</v>
      </c>
      <c r="T721" s="71">
        <v>-832.40989999999999</v>
      </c>
    </row>
    <row r="722" spans="1:20" s="63" customFormat="1" hidden="1" x14ac:dyDescent="0.2">
      <c r="A722" s="28" t="s">
        <v>483</v>
      </c>
      <c r="B722" s="67"/>
      <c r="C722" s="102" t="s">
        <v>584</v>
      </c>
      <c r="D722" s="68"/>
      <c r="E722" s="110" t="s">
        <v>585</v>
      </c>
      <c r="F722" s="68"/>
      <c r="G722" s="110" t="s">
        <v>613</v>
      </c>
      <c r="H722" s="108" t="s">
        <v>614</v>
      </c>
      <c r="I722" s="68" t="s">
        <v>228</v>
      </c>
      <c r="J722" s="72">
        <v>173.8158</v>
      </c>
      <c r="K722" s="72">
        <v>181.07889</v>
      </c>
      <c r="L722" s="72">
        <v>185.74321</v>
      </c>
      <c r="M722" s="72">
        <v>192.93389999999999</v>
      </c>
      <c r="N722" s="72">
        <v>198.25960000000001</v>
      </c>
      <c r="O722" s="72">
        <v>203.09764999999999</v>
      </c>
      <c r="P722" s="72">
        <v>211.39277999999999</v>
      </c>
      <c r="Q722" s="72">
        <v>217.15198000000001</v>
      </c>
      <c r="R722" s="72">
        <v>223.27017000000001</v>
      </c>
      <c r="S722" s="73">
        <v>228.44718</v>
      </c>
      <c r="T722" s="73">
        <v>2015.1911600000001</v>
      </c>
    </row>
    <row r="723" spans="1:20" s="63" customFormat="1" hidden="1" x14ac:dyDescent="0.2">
      <c r="A723" s="28" t="s">
        <v>483</v>
      </c>
      <c r="B723" s="67"/>
      <c r="C723" s="102" t="s">
        <v>584</v>
      </c>
      <c r="D723" s="68"/>
      <c r="E723" s="110" t="s">
        <v>585</v>
      </c>
      <c r="F723" s="68"/>
      <c r="G723" s="110" t="s">
        <v>613</v>
      </c>
      <c r="H723" s="108" t="s">
        <v>614</v>
      </c>
      <c r="I723" s="68" t="s">
        <v>229</v>
      </c>
      <c r="J723" s="72">
        <v>63.092399999999998</v>
      </c>
      <c r="K723" s="72">
        <v>63.883690000000001</v>
      </c>
      <c r="L723" s="72">
        <v>65.173839999999998</v>
      </c>
      <c r="M723" s="72">
        <v>78.67407</v>
      </c>
      <c r="N723" s="72">
        <v>80.560130000000001</v>
      </c>
      <c r="O723" s="72">
        <v>79.980069999999998</v>
      </c>
      <c r="P723" s="72">
        <v>79.434550000000002</v>
      </c>
      <c r="Q723" s="72">
        <v>81.382099999999994</v>
      </c>
      <c r="R723" s="72">
        <v>83.572630000000004</v>
      </c>
      <c r="S723" s="73">
        <v>84.883150000000001</v>
      </c>
      <c r="T723" s="73">
        <v>760.63662999999997</v>
      </c>
    </row>
    <row r="724" spans="1:20" s="63" customFormat="1" hidden="1" x14ac:dyDescent="0.2">
      <c r="A724" s="28" t="s">
        <v>483</v>
      </c>
      <c r="B724" s="67"/>
      <c r="C724" s="102" t="s">
        <v>584</v>
      </c>
      <c r="D724" s="68"/>
      <c r="E724" s="110" t="s">
        <v>585</v>
      </c>
      <c r="F724" s="68"/>
      <c r="G724" s="110" t="s">
        <v>613</v>
      </c>
      <c r="H724" s="108" t="s">
        <v>614</v>
      </c>
      <c r="I724" s="68" t="s">
        <v>230</v>
      </c>
      <c r="J724" s="72">
        <v>0.29865999999999998</v>
      </c>
      <c r="K724" s="72">
        <v>0.44306000000000001</v>
      </c>
      <c r="L724" s="72">
        <v>0.57147000000000003</v>
      </c>
      <c r="M724" s="72">
        <v>0.63066999999999995</v>
      </c>
      <c r="N724" s="72">
        <v>0.72172999999999998</v>
      </c>
      <c r="O724" s="72">
        <v>0.74941000000000002</v>
      </c>
      <c r="P724" s="72">
        <v>0.70172999999999996</v>
      </c>
      <c r="Q724" s="72">
        <v>0.65273000000000003</v>
      </c>
      <c r="R724" s="72">
        <v>0.59658</v>
      </c>
      <c r="S724" s="73">
        <v>0.54027999999999998</v>
      </c>
      <c r="T724" s="73">
        <v>5.90632</v>
      </c>
    </row>
    <row r="725" spans="1:20" s="63" customFormat="1" hidden="1" x14ac:dyDescent="0.2">
      <c r="A725" s="28" t="s">
        <v>483</v>
      </c>
      <c r="B725" s="67"/>
      <c r="C725" s="102" t="s">
        <v>584</v>
      </c>
      <c r="D725" s="68"/>
      <c r="E725" s="110" t="s">
        <v>585</v>
      </c>
      <c r="F725" s="68"/>
      <c r="G725" s="110" t="s">
        <v>613</v>
      </c>
      <c r="H725" s="108" t="s">
        <v>614</v>
      </c>
      <c r="I725" s="68" t="s">
        <v>231</v>
      </c>
      <c r="J725" s="72">
        <v>13.29847</v>
      </c>
      <c r="K725" s="72">
        <v>10.147589999999999</v>
      </c>
      <c r="L725" s="72">
        <v>8.1353100000000005</v>
      </c>
      <c r="M725" s="72">
        <v>5.5028300000000003</v>
      </c>
      <c r="N725" s="72">
        <v>2.7763800000000001</v>
      </c>
      <c r="O725" s="72">
        <v>1.8887499999999999</v>
      </c>
      <c r="P725" s="72">
        <v>1.9454100000000001</v>
      </c>
      <c r="Q725" s="72">
        <v>2.0037699999999998</v>
      </c>
      <c r="R725" s="72">
        <v>2.0638800000000002</v>
      </c>
      <c r="S725" s="73">
        <v>2.1051600000000001</v>
      </c>
      <c r="T725" s="73">
        <v>49.867550000000001</v>
      </c>
    </row>
    <row r="726" spans="1:20" s="63" customFormat="1" ht="18" customHeight="1" x14ac:dyDescent="0.2">
      <c r="A726" s="28" t="s">
        <v>483</v>
      </c>
      <c r="B726" s="67"/>
      <c r="C726" s="102"/>
      <c r="D726" s="68"/>
      <c r="E726" s="105"/>
      <c r="F726" s="68"/>
      <c r="G726" s="105"/>
      <c r="H726" s="108"/>
      <c r="I726" s="68" t="s">
        <v>228</v>
      </c>
      <c r="J726" s="72">
        <f t="shared" ref="J726:T726" si="110">SUMIF($I721:$I725,"Interest",J721:J725)+SUMIF($I721:$I725,"Depreciation",J721:J725)+SUMIF($I721:$I725,"Operating Costs",J721:J725)+SUMIF($I721:$I725,"Allocations",J721:J725)</f>
        <v>250.50532999999999</v>
      </c>
      <c r="K726" s="72">
        <f t="shared" si="110"/>
        <v>255.55323000000001</v>
      </c>
      <c r="L726" s="72">
        <f t="shared" si="110"/>
        <v>259.62383</v>
      </c>
      <c r="M726" s="72">
        <f t="shared" si="110"/>
        <v>277.74146999999999</v>
      </c>
      <c r="N726" s="72">
        <f t="shared" si="110"/>
        <v>282.31783999999999</v>
      </c>
      <c r="O726" s="72">
        <f t="shared" si="110"/>
        <v>285.71587999999997</v>
      </c>
      <c r="P726" s="72">
        <f t="shared" si="110"/>
        <v>293.47447</v>
      </c>
      <c r="Q726" s="72">
        <f t="shared" si="110"/>
        <v>301.19058000000001</v>
      </c>
      <c r="R726" s="72">
        <f t="shared" si="110"/>
        <v>309.50326000000001</v>
      </c>
      <c r="S726" s="72">
        <f t="shared" si="110"/>
        <v>315.97577000000001</v>
      </c>
      <c r="T726" s="73">
        <f t="shared" si="110"/>
        <v>2831.6016600000003</v>
      </c>
    </row>
    <row r="727" spans="1:20" ht="5.25" customHeight="1" x14ac:dyDescent="0.2">
      <c r="A727" s="28" t="s">
        <v>483</v>
      </c>
      <c r="B727" s="74"/>
      <c r="C727" s="103"/>
      <c r="D727" s="75"/>
      <c r="E727" s="106"/>
      <c r="F727" s="75"/>
      <c r="G727" s="106"/>
      <c r="H727" s="109"/>
      <c r="I727" s="75"/>
      <c r="J727" s="76"/>
      <c r="K727" s="76"/>
      <c r="L727" s="76"/>
      <c r="M727" s="76"/>
      <c r="N727" s="76"/>
      <c r="O727" s="76"/>
      <c r="P727" s="76"/>
      <c r="Q727" s="76"/>
      <c r="R727" s="76"/>
      <c r="S727" s="77"/>
      <c r="T727" s="77"/>
    </row>
    <row r="728" spans="1:20" s="63" customFormat="1" ht="18" customHeight="1" thickBot="1" x14ac:dyDescent="0.25">
      <c r="A728" s="28" t="s">
        <v>483</v>
      </c>
      <c r="B728" s="78"/>
      <c r="C728" s="79"/>
      <c r="D728" s="79"/>
      <c r="E728" s="80"/>
      <c r="F728" s="78" t="s">
        <v>615</v>
      </c>
      <c r="G728" s="79"/>
      <c r="H728" s="79"/>
      <c r="I728" s="79"/>
      <c r="J728" s="81">
        <v>176.91233</v>
      </c>
      <c r="K728" s="81">
        <v>179.75244000000001</v>
      </c>
      <c r="L728" s="81">
        <v>181.54902000000001</v>
      </c>
      <c r="M728" s="81">
        <v>198.10516000000001</v>
      </c>
      <c r="N728" s="81">
        <v>200.29240999999999</v>
      </c>
      <c r="O728" s="81">
        <v>202.04991000000001</v>
      </c>
      <c r="P728" s="81">
        <v>207.29854</v>
      </c>
      <c r="Q728" s="81">
        <v>212.42940999999999</v>
      </c>
      <c r="R728" s="81">
        <v>218.07926</v>
      </c>
      <c r="S728" s="81">
        <v>222.72327999999999</v>
      </c>
      <c r="T728" s="82">
        <v>1999.1917599999999</v>
      </c>
    </row>
    <row r="729" spans="1:20" s="63" customFormat="1" ht="18" customHeight="1" x14ac:dyDescent="0.2">
      <c r="A729" s="28" t="s">
        <v>483</v>
      </c>
      <c r="B729" s="67"/>
      <c r="C729" s="101" t="s">
        <v>584</v>
      </c>
      <c r="D729" s="68"/>
      <c r="E729" s="104" t="s">
        <v>585</v>
      </c>
      <c r="F729" s="68"/>
      <c r="G729" s="104" t="s">
        <v>616</v>
      </c>
      <c r="H729" s="107" t="s">
        <v>617</v>
      </c>
      <c r="I729" s="69" t="s">
        <v>226</v>
      </c>
      <c r="J729" s="70">
        <v>-77</v>
      </c>
      <c r="K729" s="70">
        <v>-79.31</v>
      </c>
      <c r="L729" s="70">
        <v>-81.689300000000003</v>
      </c>
      <c r="M729" s="70">
        <v>-21.64236</v>
      </c>
      <c r="N729" s="70">
        <v>-22.291640000000001</v>
      </c>
      <c r="O729" s="70">
        <v>-17.05311</v>
      </c>
      <c r="P729" s="70">
        <v>-17.564699999999998</v>
      </c>
      <c r="Q729" s="70">
        <v>-18.091640000000002</v>
      </c>
      <c r="R729" s="70">
        <v>-18.63438</v>
      </c>
      <c r="S729" s="71">
        <v>-19.007069999999999</v>
      </c>
      <c r="T729" s="71">
        <v>-372.2842</v>
      </c>
    </row>
    <row r="730" spans="1:20" s="63" customFormat="1" hidden="1" x14ac:dyDescent="0.2">
      <c r="A730" s="28" t="s">
        <v>483</v>
      </c>
      <c r="B730" s="67"/>
      <c r="C730" s="102" t="s">
        <v>584</v>
      </c>
      <c r="D730" s="68"/>
      <c r="E730" s="110" t="s">
        <v>585</v>
      </c>
      <c r="F730" s="68"/>
      <c r="G730" s="110" t="s">
        <v>616</v>
      </c>
      <c r="H730" s="108" t="s">
        <v>617</v>
      </c>
      <c r="I730" s="68" t="s">
        <v>228</v>
      </c>
      <c r="J730" s="72">
        <v>424.00497000000001</v>
      </c>
      <c r="K730" s="72">
        <v>432.73593</v>
      </c>
      <c r="L730" s="72">
        <v>439.10354999999998</v>
      </c>
      <c r="M730" s="72">
        <v>422.81081999999998</v>
      </c>
      <c r="N730" s="72">
        <v>428.75896</v>
      </c>
      <c r="O730" s="72">
        <v>435.65415999999999</v>
      </c>
      <c r="P730" s="72">
        <v>442.89406000000002</v>
      </c>
      <c r="Q730" s="72">
        <v>450.53757999999999</v>
      </c>
      <c r="R730" s="72">
        <v>456.16354999999999</v>
      </c>
      <c r="S730" s="73">
        <v>462.47478999999998</v>
      </c>
      <c r="T730" s="73">
        <v>4395.1383699999997</v>
      </c>
    </row>
    <row r="731" spans="1:20" s="63" customFormat="1" hidden="1" x14ac:dyDescent="0.2">
      <c r="A731" s="28" t="s">
        <v>483</v>
      </c>
      <c r="B731" s="67"/>
      <c r="C731" s="102" t="s">
        <v>584</v>
      </c>
      <c r="D731" s="68"/>
      <c r="E731" s="110" t="s">
        <v>585</v>
      </c>
      <c r="F731" s="68"/>
      <c r="G731" s="110" t="s">
        <v>616</v>
      </c>
      <c r="H731" s="108" t="s">
        <v>617</v>
      </c>
      <c r="I731" s="68" t="s">
        <v>229</v>
      </c>
      <c r="J731" s="72">
        <v>130.73276999999999</v>
      </c>
      <c r="K731" s="72">
        <v>131.56326000000001</v>
      </c>
      <c r="L731" s="72">
        <v>134.13745</v>
      </c>
      <c r="M731" s="72">
        <v>151.20961</v>
      </c>
      <c r="N731" s="72">
        <v>155.25399999999999</v>
      </c>
      <c r="O731" s="72">
        <v>155.42472000000001</v>
      </c>
      <c r="P731" s="72">
        <v>154.98686000000001</v>
      </c>
      <c r="Q731" s="72">
        <v>157.4434</v>
      </c>
      <c r="R731" s="72">
        <v>161.13128</v>
      </c>
      <c r="S731" s="73">
        <v>163.81043</v>
      </c>
      <c r="T731" s="73">
        <v>1495.6937800000001</v>
      </c>
    </row>
    <row r="732" spans="1:20" s="63" customFormat="1" hidden="1" x14ac:dyDescent="0.2">
      <c r="A732" s="28"/>
      <c r="B732" s="67"/>
      <c r="C732" s="102" t="s">
        <v>584</v>
      </c>
      <c r="D732" s="68"/>
      <c r="E732" s="110" t="s">
        <v>585</v>
      </c>
      <c r="F732" s="68"/>
      <c r="G732" s="110" t="s">
        <v>616</v>
      </c>
      <c r="H732" s="108" t="s">
        <v>617</v>
      </c>
      <c r="I732" s="68" t="s">
        <v>230</v>
      </c>
      <c r="J732" s="72">
        <v>3.9399999999999999E-3</v>
      </c>
      <c r="K732" s="72">
        <v>5.8399999999999997E-3</v>
      </c>
      <c r="L732" s="72">
        <v>7.5399999999999998E-3</v>
      </c>
      <c r="M732" s="72">
        <v>8.3199999999999993E-3</v>
      </c>
      <c r="N732" s="72">
        <v>9.5200000000000007E-3</v>
      </c>
      <c r="O732" s="72">
        <v>9.8799999999999999E-3</v>
      </c>
      <c r="P732" s="72">
        <v>9.2499999999999995E-3</v>
      </c>
      <c r="Q732" s="72">
        <v>8.6099999999999996E-3</v>
      </c>
      <c r="R732" s="72">
        <v>7.8700000000000003E-3</v>
      </c>
      <c r="S732" s="73">
        <v>7.1300000000000001E-3</v>
      </c>
      <c r="T732" s="73">
        <v>7.7899999999999997E-2</v>
      </c>
    </row>
    <row r="733" spans="1:20" s="63" customFormat="1" ht="18" customHeight="1" x14ac:dyDescent="0.2">
      <c r="A733" s="28" t="s">
        <v>483</v>
      </c>
      <c r="B733" s="67"/>
      <c r="C733" s="102"/>
      <c r="D733" s="68"/>
      <c r="E733" s="105"/>
      <c r="F733" s="68"/>
      <c r="G733" s="105"/>
      <c r="H733" s="108"/>
      <c r="I733" s="68" t="s">
        <v>228</v>
      </c>
      <c r="J733" s="72">
        <f t="shared" ref="J733:T733" si="111">SUMIF($I729:$I732,"Interest",J729:J732)+SUMIF($I729:$I732,"Depreciation",J729:J732)+SUMIF($I729:$I732,"Operating Costs",J729:J732)+SUMIF($I729:$I732,"Allocations",J729:J732)</f>
        <v>554.74167999999997</v>
      </c>
      <c r="K733" s="72">
        <f t="shared" si="111"/>
        <v>564.30502999999999</v>
      </c>
      <c r="L733" s="72">
        <f t="shared" si="111"/>
        <v>573.24854000000005</v>
      </c>
      <c r="M733" s="72">
        <f t="shared" si="111"/>
        <v>574.02874999999995</v>
      </c>
      <c r="N733" s="72">
        <f t="shared" si="111"/>
        <v>584.02247999999997</v>
      </c>
      <c r="O733" s="72">
        <f t="shared" si="111"/>
        <v>591.08875999999998</v>
      </c>
      <c r="P733" s="72">
        <f t="shared" si="111"/>
        <v>597.89017000000001</v>
      </c>
      <c r="Q733" s="72">
        <f t="shared" si="111"/>
        <v>607.98958999999991</v>
      </c>
      <c r="R733" s="72">
        <f t="shared" si="111"/>
        <v>617.30269999999996</v>
      </c>
      <c r="S733" s="72">
        <f t="shared" si="111"/>
        <v>626.29234999999994</v>
      </c>
      <c r="T733" s="73">
        <f t="shared" si="111"/>
        <v>5890.9100500000004</v>
      </c>
    </row>
    <row r="734" spans="1:20" ht="5.25" customHeight="1" x14ac:dyDescent="0.2">
      <c r="A734" s="28" t="s">
        <v>483</v>
      </c>
      <c r="B734" s="74"/>
      <c r="C734" s="103"/>
      <c r="D734" s="75"/>
      <c r="E734" s="106"/>
      <c r="F734" s="75"/>
      <c r="G734" s="106"/>
      <c r="H734" s="109"/>
      <c r="I734" s="75"/>
      <c r="J734" s="76"/>
      <c r="K734" s="76"/>
      <c r="L734" s="76"/>
      <c r="M734" s="76"/>
      <c r="N734" s="76"/>
      <c r="O734" s="76"/>
      <c r="P734" s="76"/>
      <c r="Q734" s="76"/>
      <c r="R734" s="76"/>
      <c r="S734" s="77"/>
      <c r="T734" s="77"/>
    </row>
    <row r="735" spans="1:20" s="63" customFormat="1" ht="18" customHeight="1" thickBot="1" x14ac:dyDescent="0.25">
      <c r="A735" s="28" t="s">
        <v>483</v>
      </c>
      <c r="B735" s="78"/>
      <c r="C735" s="79"/>
      <c r="D735" s="79"/>
      <c r="E735" s="80"/>
      <c r="F735" s="78" t="s">
        <v>618</v>
      </c>
      <c r="G735" s="79"/>
      <c r="H735" s="79"/>
      <c r="I735" s="79"/>
      <c r="J735" s="81">
        <v>477.74167999999997</v>
      </c>
      <c r="K735" s="81">
        <v>484.99502999999999</v>
      </c>
      <c r="L735" s="81">
        <v>491.55923999999999</v>
      </c>
      <c r="M735" s="81">
        <v>552.38639000000001</v>
      </c>
      <c r="N735" s="81">
        <v>561.73083999999994</v>
      </c>
      <c r="O735" s="81">
        <v>574.03565000000003</v>
      </c>
      <c r="P735" s="81">
        <v>580.32547</v>
      </c>
      <c r="Q735" s="81">
        <v>589.89795000000004</v>
      </c>
      <c r="R735" s="81">
        <v>598.66831999999999</v>
      </c>
      <c r="S735" s="81">
        <v>607.28527999999994</v>
      </c>
      <c r="T735" s="82">
        <v>5518.6258500000004</v>
      </c>
    </row>
    <row r="736" spans="1:20" ht="6.95" customHeight="1" x14ac:dyDescent="0.2">
      <c r="A736" s="28" t="s">
        <v>483</v>
      </c>
      <c r="B736" s="83"/>
      <c r="C736" s="61"/>
      <c r="D736" s="83"/>
      <c r="E736" s="61"/>
      <c r="F736" s="61"/>
      <c r="G736" s="83"/>
      <c r="H736" s="83"/>
      <c r="I736" s="83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</row>
    <row r="737" spans="1:20" s="63" customFormat="1" ht="18" customHeight="1" thickBot="1" x14ac:dyDescent="0.25">
      <c r="A737" s="28" t="s">
        <v>483</v>
      </c>
      <c r="B737" s="78"/>
      <c r="C737" s="79"/>
      <c r="D737" s="78" t="s">
        <v>619</v>
      </c>
      <c r="E737" s="79"/>
      <c r="F737" s="79"/>
      <c r="G737" s="79"/>
      <c r="H737" s="79"/>
      <c r="I737" s="79"/>
      <c r="J737" s="81">
        <v>34373.559639999999</v>
      </c>
      <c r="K737" s="81">
        <v>36269.809509999999</v>
      </c>
      <c r="L737" s="81">
        <v>36441.140220000001</v>
      </c>
      <c r="M737" s="81">
        <v>39745.696000000004</v>
      </c>
      <c r="N737" s="81">
        <v>41386.635629999997</v>
      </c>
      <c r="O737" s="81">
        <v>41822.481910000002</v>
      </c>
      <c r="P737" s="81">
        <v>44045.614950000003</v>
      </c>
      <c r="Q737" s="81">
        <v>44843.395700000001</v>
      </c>
      <c r="R737" s="81">
        <v>46180.265979999996</v>
      </c>
      <c r="S737" s="81">
        <v>47883.919670000003</v>
      </c>
      <c r="T737" s="82">
        <v>412992.51921</v>
      </c>
    </row>
    <row r="738" spans="1:20" ht="8.25" customHeight="1" x14ac:dyDescent="0.2">
      <c r="A738" s="28" t="s">
        <v>483</v>
      </c>
      <c r="B738" s="83"/>
      <c r="C738" s="83"/>
      <c r="D738" s="83"/>
      <c r="E738" s="61"/>
      <c r="F738" s="61"/>
      <c r="G738" s="83"/>
      <c r="H738" s="83"/>
      <c r="I738" s="83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</row>
    <row r="739" spans="1:20" s="63" customFormat="1" ht="18" customHeight="1" x14ac:dyDescent="0.2">
      <c r="A739" s="28" t="s">
        <v>483</v>
      </c>
      <c r="B739" s="67"/>
      <c r="C739" s="101" t="s">
        <v>584</v>
      </c>
      <c r="D739" s="68"/>
      <c r="E739" s="104" t="s">
        <v>620</v>
      </c>
      <c r="F739" s="68"/>
      <c r="G739" s="104" t="s">
        <v>621</v>
      </c>
      <c r="H739" s="107" t="s">
        <v>622</v>
      </c>
      <c r="I739" s="69" t="s">
        <v>226</v>
      </c>
      <c r="J739" s="70">
        <v>-208.09128000000001</v>
      </c>
      <c r="K739" s="70">
        <v>-241.91153</v>
      </c>
      <c r="L739" s="70">
        <v>-249.16888</v>
      </c>
      <c r="M739" s="70">
        <v>-493.57539000000003</v>
      </c>
      <c r="N739" s="70">
        <v>-508.91395</v>
      </c>
      <c r="O739" s="70">
        <v>-519.09239000000002</v>
      </c>
      <c r="P739" s="70">
        <v>-534.66507000000001</v>
      </c>
      <c r="Q739" s="70">
        <v>-550.70482000000004</v>
      </c>
      <c r="R739" s="70">
        <v>-567.22586000000001</v>
      </c>
      <c r="S739" s="71">
        <v>-518.87387999999999</v>
      </c>
      <c r="T739" s="71">
        <v>-4392.2230499999996</v>
      </c>
    </row>
    <row r="740" spans="1:20" s="63" customFormat="1" hidden="1" x14ac:dyDescent="0.2">
      <c r="A740" s="28" t="s">
        <v>483</v>
      </c>
      <c r="B740" s="67"/>
      <c r="C740" s="102" t="s">
        <v>584</v>
      </c>
      <c r="D740" s="68"/>
      <c r="E740" s="110" t="s">
        <v>620</v>
      </c>
      <c r="F740" s="68"/>
      <c r="G740" s="110" t="s">
        <v>621</v>
      </c>
      <c r="H740" s="108" t="s">
        <v>622</v>
      </c>
      <c r="I740" s="68" t="s">
        <v>228</v>
      </c>
      <c r="J740" s="72">
        <v>8589.2157999999999</v>
      </c>
      <c r="K740" s="72">
        <v>8577.1240600000001</v>
      </c>
      <c r="L740" s="72">
        <v>8747.9634399999995</v>
      </c>
      <c r="M740" s="72">
        <v>7826.7158499999996</v>
      </c>
      <c r="N740" s="72">
        <v>8047.7421100000001</v>
      </c>
      <c r="O740" s="72">
        <v>8087.6522000000004</v>
      </c>
      <c r="P740" s="72">
        <v>8445.2380499999999</v>
      </c>
      <c r="Q740" s="72">
        <v>8665.6167700000005</v>
      </c>
      <c r="R740" s="72">
        <v>8902.8305099999998</v>
      </c>
      <c r="S740" s="73">
        <v>9122.3230899999999</v>
      </c>
      <c r="T740" s="73">
        <v>85012.421879999994</v>
      </c>
    </row>
    <row r="741" spans="1:20" s="63" customFormat="1" hidden="1" x14ac:dyDescent="0.2">
      <c r="A741" s="28" t="s">
        <v>483</v>
      </c>
      <c r="B741" s="67"/>
      <c r="C741" s="102" t="s">
        <v>584</v>
      </c>
      <c r="D741" s="68"/>
      <c r="E741" s="110" t="s">
        <v>620</v>
      </c>
      <c r="F741" s="68"/>
      <c r="G741" s="110" t="s">
        <v>621</v>
      </c>
      <c r="H741" s="108" t="s">
        <v>622</v>
      </c>
      <c r="I741" s="68" t="s">
        <v>229</v>
      </c>
      <c r="J741" s="72">
        <v>4190.2735700000003</v>
      </c>
      <c r="K741" s="72">
        <v>4206.9075199999997</v>
      </c>
      <c r="L741" s="72">
        <v>4305.2379300000002</v>
      </c>
      <c r="M741" s="72">
        <v>5032.4661400000005</v>
      </c>
      <c r="N741" s="72">
        <v>5168.8702599999997</v>
      </c>
      <c r="O741" s="72">
        <v>5065.6506399999998</v>
      </c>
      <c r="P741" s="72">
        <v>5058.1446100000003</v>
      </c>
      <c r="Q741" s="72">
        <v>5133.6082100000003</v>
      </c>
      <c r="R741" s="72">
        <v>5247.5883800000001</v>
      </c>
      <c r="S741" s="73">
        <v>5326.2067100000004</v>
      </c>
      <c r="T741" s="73">
        <v>48734.953970000002</v>
      </c>
    </row>
    <row r="742" spans="1:20" s="63" customFormat="1" hidden="1" x14ac:dyDescent="0.2">
      <c r="A742" s="28" t="s">
        <v>483</v>
      </c>
      <c r="B742" s="67"/>
      <c r="C742" s="102" t="s">
        <v>584</v>
      </c>
      <c r="D742" s="68"/>
      <c r="E742" s="110" t="s">
        <v>620</v>
      </c>
      <c r="F742" s="68"/>
      <c r="G742" s="110" t="s">
        <v>621</v>
      </c>
      <c r="H742" s="108" t="s">
        <v>622</v>
      </c>
      <c r="I742" s="68" t="s">
        <v>230</v>
      </c>
      <c r="J742" s="72">
        <v>75.782340000000005</v>
      </c>
      <c r="K742" s="72">
        <v>112.41994</v>
      </c>
      <c r="L742" s="72">
        <v>145.00386</v>
      </c>
      <c r="M742" s="72">
        <v>160.02356</v>
      </c>
      <c r="N742" s="72">
        <v>183.12960000000001</v>
      </c>
      <c r="O742" s="72">
        <v>190.15431000000001</v>
      </c>
      <c r="P742" s="72">
        <v>178.05609999999999</v>
      </c>
      <c r="Q742" s="72">
        <v>165.62216000000001</v>
      </c>
      <c r="R742" s="72">
        <v>151.37571</v>
      </c>
      <c r="S742" s="73">
        <v>137.08861999999999</v>
      </c>
      <c r="T742" s="73">
        <v>1498.6561999999999</v>
      </c>
    </row>
    <row r="743" spans="1:20" s="63" customFormat="1" hidden="1" x14ac:dyDescent="0.2">
      <c r="A743" s="28" t="s">
        <v>483</v>
      </c>
      <c r="B743" s="67"/>
      <c r="C743" s="102" t="s">
        <v>584</v>
      </c>
      <c r="D743" s="68"/>
      <c r="E743" s="110" t="s">
        <v>620</v>
      </c>
      <c r="F743" s="68"/>
      <c r="G743" s="110" t="s">
        <v>621</v>
      </c>
      <c r="H743" s="108" t="s">
        <v>622</v>
      </c>
      <c r="I743" s="68" t="s">
        <v>231</v>
      </c>
      <c r="J743" s="72">
        <v>2199.3033999999998</v>
      </c>
      <c r="K743" s="72">
        <v>2693.2474200000001</v>
      </c>
      <c r="L743" s="72">
        <v>3155.1431699999998</v>
      </c>
      <c r="M743" s="72">
        <v>3662.8974800000001</v>
      </c>
      <c r="N743" s="72">
        <v>4229.6605300000001</v>
      </c>
      <c r="O743" s="72">
        <v>4497.03467</v>
      </c>
      <c r="P743" s="72">
        <v>8073.1275299999998</v>
      </c>
      <c r="Q743" s="72">
        <v>9908.3150499999992</v>
      </c>
      <c r="R743" s="72">
        <v>9868.2074400000001</v>
      </c>
      <c r="S743" s="73">
        <v>9490.8529799999997</v>
      </c>
      <c r="T743" s="73">
        <v>57777.789669999998</v>
      </c>
    </row>
    <row r="744" spans="1:20" s="63" customFormat="1" ht="18" customHeight="1" x14ac:dyDescent="0.2">
      <c r="A744" s="28" t="s">
        <v>483</v>
      </c>
      <c r="B744" s="67"/>
      <c r="C744" s="102"/>
      <c r="D744" s="68"/>
      <c r="E744" s="105"/>
      <c r="F744" s="68"/>
      <c r="G744" s="105"/>
      <c r="H744" s="108"/>
      <c r="I744" s="68" t="s">
        <v>228</v>
      </c>
      <c r="J744" s="72">
        <f t="shared" ref="J744:T744" si="112">SUMIF($I739:$I743,"Interest",J739:J743)+SUMIF($I739:$I743,"Depreciation",J739:J743)+SUMIF($I739:$I743,"Operating Costs",J739:J743)+SUMIF($I739:$I743,"Allocations",J739:J743)</f>
        <v>15054.575110000002</v>
      </c>
      <c r="K744" s="72">
        <f t="shared" si="112"/>
        <v>15589.698940000002</v>
      </c>
      <c r="L744" s="72">
        <f t="shared" si="112"/>
        <v>16353.348399999999</v>
      </c>
      <c r="M744" s="72">
        <f t="shared" si="112"/>
        <v>16682.103029999998</v>
      </c>
      <c r="N744" s="72">
        <f t="shared" si="112"/>
        <v>17629.4025</v>
      </c>
      <c r="O744" s="72">
        <f t="shared" si="112"/>
        <v>17840.491819999999</v>
      </c>
      <c r="P744" s="72">
        <f t="shared" si="112"/>
        <v>21754.566289999999</v>
      </c>
      <c r="Q744" s="72">
        <f t="shared" si="112"/>
        <v>23873.162190000003</v>
      </c>
      <c r="R744" s="72">
        <f t="shared" si="112"/>
        <v>24170.002039999999</v>
      </c>
      <c r="S744" s="72">
        <f t="shared" si="112"/>
        <v>24076.471400000002</v>
      </c>
      <c r="T744" s="73">
        <f t="shared" si="112"/>
        <v>193023.82171999998</v>
      </c>
    </row>
    <row r="745" spans="1:20" ht="5.25" customHeight="1" x14ac:dyDescent="0.2">
      <c r="A745" s="28" t="s">
        <v>483</v>
      </c>
      <c r="B745" s="74"/>
      <c r="C745" s="103"/>
      <c r="D745" s="75"/>
      <c r="E745" s="106"/>
      <c r="F745" s="75"/>
      <c r="G745" s="106"/>
      <c r="H745" s="109"/>
      <c r="I745" s="75"/>
      <c r="J745" s="76"/>
      <c r="K745" s="76"/>
      <c r="L745" s="76"/>
      <c r="M745" s="76"/>
      <c r="N745" s="76"/>
      <c r="O745" s="76"/>
      <c r="P745" s="76"/>
      <c r="Q745" s="76"/>
      <c r="R745" s="76"/>
      <c r="S745" s="77"/>
      <c r="T745" s="77"/>
    </row>
    <row r="746" spans="1:20" s="63" customFormat="1" ht="18" customHeight="1" thickBot="1" x14ac:dyDescent="0.25">
      <c r="A746" s="28" t="s">
        <v>483</v>
      </c>
      <c r="B746" s="78"/>
      <c r="C746" s="79"/>
      <c r="D746" s="79"/>
      <c r="E746" s="80"/>
      <c r="F746" s="78" t="s">
        <v>623</v>
      </c>
      <c r="G746" s="79"/>
      <c r="H746" s="79"/>
      <c r="I746" s="79"/>
      <c r="J746" s="81">
        <v>14846.483829999999</v>
      </c>
      <c r="K746" s="81">
        <v>15347.787410000001</v>
      </c>
      <c r="L746" s="81">
        <v>16104.17952</v>
      </c>
      <c r="M746" s="81">
        <v>16188.52764</v>
      </c>
      <c r="N746" s="81">
        <v>17120.488549999998</v>
      </c>
      <c r="O746" s="81">
        <v>17321.399430000001</v>
      </c>
      <c r="P746" s="81">
        <v>21219.90122</v>
      </c>
      <c r="Q746" s="81">
        <v>23322.45737</v>
      </c>
      <c r="R746" s="81">
        <v>23602.776180000001</v>
      </c>
      <c r="S746" s="81">
        <v>23557.597519999999</v>
      </c>
      <c r="T746" s="82">
        <v>188631.59867000001</v>
      </c>
    </row>
    <row r="747" spans="1:20" s="63" customFormat="1" ht="18" customHeight="1" x14ac:dyDescent="0.2">
      <c r="A747" s="28" t="s">
        <v>483</v>
      </c>
      <c r="B747" s="67"/>
      <c r="C747" s="101" t="s">
        <v>584</v>
      </c>
      <c r="D747" s="68"/>
      <c r="E747" s="104" t="s">
        <v>620</v>
      </c>
      <c r="F747" s="68"/>
      <c r="G747" s="104" t="s">
        <v>624</v>
      </c>
      <c r="H747" s="107" t="s">
        <v>625</v>
      </c>
      <c r="I747" s="69" t="s">
        <v>226</v>
      </c>
      <c r="J747" s="70">
        <v>-534.42039999999997</v>
      </c>
      <c r="K747" s="70">
        <v>-551.42854</v>
      </c>
      <c r="L747" s="70">
        <v>-569.07212000000004</v>
      </c>
      <c r="M747" s="70">
        <v>-657.15368000000001</v>
      </c>
      <c r="N747" s="70">
        <v>-678.22009000000003</v>
      </c>
      <c r="O747" s="70">
        <v>-693.21842000000004</v>
      </c>
      <c r="P747" s="70">
        <v>-715.49154999999996</v>
      </c>
      <c r="Q747" s="70">
        <v>-738.59406999999999</v>
      </c>
      <c r="R747" s="70">
        <v>-762.49910999999997</v>
      </c>
      <c r="S747" s="71">
        <v>-764.04351999999994</v>
      </c>
      <c r="T747" s="71">
        <v>-6664.1414999999997</v>
      </c>
    </row>
    <row r="748" spans="1:20" s="63" customFormat="1" hidden="1" x14ac:dyDescent="0.2">
      <c r="A748" s="28" t="s">
        <v>483</v>
      </c>
      <c r="B748" s="67"/>
      <c r="C748" s="102" t="s">
        <v>584</v>
      </c>
      <c r="D748" s="68"/>
      <c r="E748" s="110" t="s">
        <v>620</v>
      </c>
      <c r="F748" s="68"/>
      <c r="G748" s="110" t="s">
        <v>624</v>
      </c>
      <c r="H748" s="108" t="s">
        <v>625</v>
      </c>
      <c r="I748" s="68" t="s">
        <v>228</v>
      </c>
      <c r="J748" s="72">
        <v>4628.2034899999999</v>
      </c>
      <c r="K748" s="72">
        <v>4681.3988200000003</v>
      </c>
      <c r="L748" s="72">
        <v>4809.9922900000001</v>
      </c>
      <c r="M748" s="72">
        <v>4854.8569799999996</v>
      </c>
      <c r="N748" s="72">
        <v>4971.8249299999998</v>
      </c>
      <c r="O748" s="72">
        <v>5079.0679499999997</v>
      </c>
      <c r="P748" s="72">
        <v>5205.9292299999997</v>
      </c>
      <c r="Q748" s="72">
        <v>5339.6341499999999</v>
      </c>
      <c r="R748" s="72">
        <v>5484.8454899999997</v>
      </c>
      <c r="S748" s="73">
        <v>5619.6968699999998</v>
      </c>
      <c r="T748" s="73">
        <v>50675.450199999999</v>
      </c>
    </row>
    <row r="749" spans="1:20" s="63" customFormat="1" hidden="1" x14ac:dyDescent="0.2">
      <c r="A749" s="28" t="s">
        <v>483</v>
      </c>
      <c r="B749" s="67"/>
      <c r="C749" s="102" t="s">
        <v>584</v>
      </c>
      <c r="D749" s="68"/>
      <c r="E749" s="110" t="s">
        <v>620</v>
      </c>
      <c r="F749" s="68"/>
      <c r="G749" s="110" t="s">
        <v>624</v>
      </c>
      <c r="H749" s="108" t="s">
        <v>625</v>
      </c>
      <c r="I749" s="68" t="s">
        <v>229</v>
      </c>
      <c r="J749" s="72">
        <v>3775.0488399999999</v>
      </c>
      <c r="K749" s="72">
        <v>3909.9219600000001</v>
      </c>
      <c r="L749" s="72">
        <v>4028.4680899999998</v>
      </c>
      <c r="M749" s="72">
        <v>4626.79054</v>
      </c>
      <c r="N749" s="72">
        <v>4711.4477299999999</v>
      </c>
      <c r="O749" s="72">
        <v>4571.5433300000004</v>
      </c>
      <c r="P749" s="72">
        <v>4416.8372099999997</v>
      </c>
      <c r="Q749" s="72">
        <v>4514.6382899999999</v>
      </c>
      <c r="R749" s="72">
        <v>4622.4574000000002</v>
      </c>
      <c r="S749" s="73">
        <v>4679.4395800000002</v>
      </c>
      <c r="T749" s="73">
        <v>43856.592969999998</v>
      </c>
    </row>
    <row r="750" spans="1:20" s="63" customFormat="1" hidden="1" x14ac:dyDescent="0.2">
      <c r="A750" s="28" t="s">
        <v>483</v>
      </c>
      <c r="B750" s="67"/>
      <c r="C750" s="102" t="s">
        <v>584</v>
      </c>
      <c r="D750" s="68"/>
      <c r="E750" s="110" t="s">
        <v>620</v>
      </c>
      <c r="F750" s="68"/>
      <c r="G750" s="110" t="s">
        <v>624</v>
      </c>
      <c r="H750" s="108" t="s">
        <v>625</v>
      </c>
      <c r="I750" s="68" t="s">
        <v>230</v>
      </c>
      <c r="J750" s="72">
        <v>155.38066000000001</v>
      </c>
      <c r="K750" s="72">
        <v>230.50073</v>
      </c>
      <c r="L750" s="72">
        <v>297.30932999999999</v>
      </c>
      <c r="M750" s="72">
        <v>328.10503999999997</v>
      </c>
      <c r="N750" s="72">
        <v>375.48061000000001</v>
      </c>
      <c r="O750" s="72">
        <v>389.88375000000002</v>
      </c>
      <c r="P750" s="72">
        <v>365.07812999999999</v>
      </c>
      <c r="Q750" s="72">
        <v>339.58415000000002</v>
      </c>
      <c r="R750" s="72">
        <v>310.37387999999999</v>
      </c>
      <c r="S750" s="73">
        <v>281.08028000000002</v>
      </c>
      <c r="T750" s="73">
        <v>3072.7765599999998</v>
      </c>
    </row>
    <row r="751" spans="1:20" s="63" customFormat="1" hidden="1" x14ac:dyDescent="0.2">
      <c r="A751" s="28" t="s">
        <v>483</v>
      </c>
      <c r="B751" s="67"/>
      <c r="C751" s="102" t="s">
        <v>584</v>
      </c>
      <c r="D751" s="68"/>
      <c r="E751" s="110" t="s">
        <v>620</v>
      </c>
      <c r="F751" s="68"/>
      <c r="G751" s="110" t="s">
        <v>624</v>
      </c>
      <c r="H751" s="108" t="s">
        <v>625</v>
      </c>
      <c r="I751" s="68" t="s">
        <v>231</v>
      </c>
      <c r="J751" s="72">
        <v>1113.9920999999999</v>
      </c>
      <c r="K751" s="72">
        <v>1189.92814</v>
      </c>
      <c r="L751" s="72">
        <v>1244.8303599999999</v>
      </c>
      <c r="M751" s="72">
        <v>1283.58428</v>
      </c>
      <c r="N751" s="72">
        <v>1346.0882200000001</v>
      </c>
      <c r="O751" s="72">
        <v>1394.41248</v>
      </c>
      <c r="P751" s="72">
        <v>1459.67481</v>
      </c>
      <c r="Q751" s="72">
        <v>1536.2795900000001</v>
      </c>
      <c r="R751" s="72">
        <v>1496.69416</v>
      </c>
      <c r="S751" s="73">
        <v>1453.57744</v>
      </c>
      <c r="T751" s="73">
        <v>13519.06158</v>
      </c>
    </row>
    <row r="752" spans="1:20" s="63" customFormat="1" ht="18" customHeight="1" x14ac:dyDescent="0.2">
      <c r="A752" s="28" t="s">
        <v>483</v>
      </c>
      <c r="B752" s="67"/>
      <c r="C752" s="102"/>
      <c r="D752" s="68"/>
      <c r="E752" s="105"/>
      <c r="F752" s="68"/>
      <c r="G752" s="105"/>
      <c r="H752" s="108"/>
      <c r="I752" s="68" t="s">
        <v>228</v>
      </c>
      <c r="J752" s="72">
        <f t="shared" ref="J752:T752" si="113">SUMIF($I747:$I751,"Interest",J747:J751)+SUMIF($I747:$I751,"Depreciation",J747:J751)+SUMIF($I747:$I751,"Operating Costs",J747:J751)+SUMIF($I747:$I751,"Allocations",J747:J751)</f>
        <v>9672.6250899999995</v>
      </c>
      <c r="K752" s="72">
        <f t="shared" si="113"/>
        <v>10011.74965</v>
      </c>
      <c r="L752" s="72">
        <f t="shared" si="113"/>
        <v>10380.60007</v>
      </c>
      <c r="M752" s="72">
        <f t="shared" si="113"/>
        <v>11093.33684</v>
      </c>
      <c r="N752" s="72">
        <f t="shared" si="113"/>
        <v>11404.841489999999</v>
      </c>
      <c r="O752" s="72">
        <f t="shared" si="113"/>
        <v>11434.907510000001</v>
      </c>
      <c r="P752" s="72">
        <f t="shared" si="113"/>
        <v>11447.51938</v>
      </c>
      <c r="Q752" s="72">
        <f t="shared" si="113"/>
        <v>11730.136180000001</v>
      </c>
      <c r="R752" s="72">
        <f t="shared" si="113"/>
        <v>11914.370930000001</v>
      </c>
      <c r="S752" s="72">
        <f t="shared" si="113"/>
        <v>12033.794170000001</v>
      </c>
      <c r="T752" s="73">
        <f t="shared" si="113"/>
        <v>111123.88131</v>
      </c>
    </row>
    <row r="753" spans="1:20" ht="5.25" customHeight="1" x14ac:dyDescent="0.2">
      <c r="A753" s="28" t="s">
        <v>483</v>
      </c>
      <c r="B753" s="74"/>
      <c r="C753" s="103"/>
      <c r="D753" s="75"/>
      <c r="E753" s="106"/>
      <c r="F753" s="75"/>
      <c r="G753" s="106"/>
      <c r="H753" s="109"/>
      <c r="I753" s="75"/>
      <c r="J753" s="76"/>
      <c r="K753" s="76"/>
      <c r="L753" s="76"/>
      <c r="M753" s="76"/>
      <c r="N753" s="76"/>
      <c r="O753" s="76"/>
      <c r="P753" s="76"/>
      <c r="Q753" s="76"/>
      <c r="R753" s="76"/>
      <c r="S753" s="77"/>
      <c r="T753" s="77"/>
    </row>
    <row r="754" spans="1:20" s="63" customFormat="1" ht="18" customHeight="1" thickBot="1" x14ac:dyDescent="0.25">
      <c r="A754" s="28" t="s">
        <v>483</v>
      </c>
      <c r="B754" s="78"/>
      <c r="C754" s="79"/>
      <c r="D754" s="79"/>
      <c r="E754" s="80"/>
      <c r="F754" s="78" t="s">
        <v>626</v>
      </c>
      <c r="G754" s="79"/>
      <c r="H754" s="79"/>
      <c r="I754" s="79"/>
      <c r="J754" s="81">
        <v>9138.2046900000005</v>
      </c>
      <c r="K754" s="81">
        <v>9460.3211100000008</v>
      </c>
      <c r="L754" s="81">
        <v>9811.5279499999997</v>
      </c>
      <c r="M754" s="81">
        <v>10436.18316</v>
      </c>
      <c r="N754" s="81">
        <v>10726.6214</v>
      </c>
      <c r="O754" s="81">
        <v>10741.68909</v>
      </c>
      <c r="P754" s="81">
        <v>10732.027830000001</v>
      </c>
      <c r="Q754" s="81">
        <v>10991.54211</v>
      </c>
      <c r="R754" s="81">
        <v>11151.87182</v>
      </c>
      <c r="S754" s="81">
        <v>11269.75065</v>
      </c>
      <c r="T754" s="82">
        <v>104459.73981</v>
      </c>
    </row>
    <row r="755" spans="1:20" s="63" customFormat="1" hidden="1" x14ac:dyDescent="0.2">
      <c r="A755" s="28" t="s">
        <v>483</v>
      </c>
      <c r="B755" s="67"/>
      <c r="C755" s="102" t="s">
        <v>584</v>
      </c>
      <c r="D755" s="68"/>
      <c r="E755" s="110" t="s">
        <v>620</v>
      </c>
      <c r="F755" s="68"/>
      <c r="G755" s="110" t="s">
        <v>627</v>
      </c>
      <c r="H755" s="108" t="s">
        <v>628</v>
      </c>
      <c r="I755" s="68" t="s">
        <v>228</v>
      </c>
      <c r="J755" s="72">
        <v>67.838200000000001</v>
      </c>
      <c r="K755" s="72">
        <v>69.482119999999995</v>
      </c>
      <c r="L755" s="72">
        <v>70.544929999999994</v>
      </c>
      <c r="M755" s="72">
        <v>71.781750000000002</v>
      </c>
      <c r="N755" s="72">
        <v>73.244720000000001</v>
      </c>
      <c r="O755" s="72">
        <v>74.899019999999993</v>
      </c>
      <c r="P755" s="72">
        <v>76.65813</v>
      </c>
      <c r="Q755" s="72">
        <v>78.497960000000006</v>
      </c>
      <c r="R755" s="72">
        <v>80.538880000000006</v>
      </c>
      <c r="S755" s="73">
        <v>82.713419999999999</v>
      </c>
      <c r="T755" s="73">
        <v>746.19912999999997</v>
      </c>
    </row>
    <row r="756" spans="1:20" s="63" customFormat="1" hidden="1" x14ac:dyDescent="0.2">
      <c r="A756" s="28" t="s">
        <v>483</v>
      </c>
      <c r="B756" s="67"/>
      <c r="C756" s="102" t="s">
        <v>584</v>
      </c>
      <c r="D756" s="68"/>
      <c r="E756" s="110" t="s">
        <v>620</v>
      </c>
      <c r="F756" s="68"/>
      <c r="G756" s="110" t="s">
        <v>627</v>
      </c>
      <c r="H756" s="108" t="s">
        <v>628</v>
      </c>
      <c r="I756" s="68" t="s">
        <v>229</v>
      </c>
      <c r="J756" s="72">
        <v>50.619109999999999</v>
      </c>
      <c r="K756" s="72">
        <v>51.27281</v>
      </c>
      <c r="L756" s="72">
        <v>52.377070000000003</v>
      </c>
      <c r="M756" s="72">
        <v>61.971510000000002</v>
      </c>
      <c r="N756" s="72">
        <v>63.571950000000001</v>
      </c>
      <c r="O756" s="72">
        <v>63.497369999999997</v>
      </c>
      <c r="P756" s="72">
        <v>63.078859999999999</v>
      </c>
      <c r="Q756" s="72">
        <v>64.148240000000001</v>
      </c>
      <c r="R756" s="72">
        <v>65.594949999999997</v>
      </c>
      <c r="S756" s="73">
        <v>66.652550000000005</v>
      </c>
      <c r="T756" s="73">
        <v>602.78441999999995</v>
      </c>
    </row>
    <row r="757" spans="1:20" s="63" customFormat="1" ht="18" customHeight="1" x14ac:dyDescent="0.2">
      <c r="A757" s="28" t="s">
        <v>483</v>
      </c>
      <c r="B757" s="67"/>
      <c r="C757" s="102"/>
      <c r="D757" s="68"/>
      <c r="E757" s="105"/>
      <c r="F757" s="68"/>
      <c r="G757" s="105"/>
      <c r="H757" s="108"/>
      <c r="I757" s="68" t="s">
        <v>228</v>
      </c>
      <c r="J757" s="72">
        <f t="shared" ref="J757:T757" si="114">SUMIF($I755:$I756,"Interest",J755:J756)+SUMIF($I755:$I756,"Depreciation",J755:J756)+SUMIF($I755:$I756,"Operating Costs",J755:J756)+SUMIF($I755:$I756,"Allocations",J755:J756)</f>
        <v>118.45731000000001</v>
      </c>
      <c r="K757" s="72">
        <f t="shared" si="114"/>
        <v>120.75493</v>
      </c>
      <c r="L757" s="72">
        <f t="shared" si="114"/>
        <v>122.922</v>
      </c>
      <c r="M757" s="72">
        <f t="shared" si="114"/>
        <v>133.75326000000001</v>
      </c>
      <c r="N757" s="72">
        <f t="shared" si="114"/>
        <v>136.81666999999999</v>
      </c>
      <c r="O757" s="72">
        <f t="shared" si="114"/>
        <v>138.39639</v>
      </c>
      <c r="P757" s="72">
        <f t="shared" si="114"/>
        <v>139.73698999999999</v>
      </c>
      <c r="Q757" s="72">
        <f t="shared" si="114"/>
        <v>142.64620000000002</v>
      </c>
      <c r="R757" s="72">
        <f t="shared" si="114"/>
        <v>146.13382999999999</v>
      </c>
      <c r="S757" s="72">
        <f t="shared" si="114"/>
        <v>149.36597</v>
      </c>
      <c r="T757" s="73">
        <f t="shared" si="114"/>
        <v>1348.9835499999999</v>
      </c>
    </row>
    <row r="758" spans="1:20" ht="5.25" customHeight="1" x14ac:dyDescent="0.2">
      <c r="A758" s="28" t="s">
        <v>483</v>
      </c>
      <c r="B758" s="74"/>
      <c r="C758" s="103"/>
      <c r="D758" s="75"/>
      <c r="E758" s="106"/>
      <c r="F758" s="75"/>
      <c r="G758" s="106"/>
      <c r="H758" s="109"/>
      <c r="I758" s="75"/>
      <c r="J758" s="76"/>
      <c r="K758" s="76"/>
      <c r="L758" s="76"/>
      <c r="M758" s="76"/>
      <c r="N758" s="76"/>
      <c r="O758" s="76"/>
      <c r="P758" s="76"/>
      <c r="Q758" s="76"/>
      <c r="R758" s="76"/>
      <c r="S758" s="77"/>
      <c r="T758" s="77"/>
    </row>
    <row r="759" spans="1:20" s="63" customFormat="1" ht="18" customHeight="1" thickBot="1" x14ac:dyDescent="0.25">
      <c r="A759" s="28" t="s">
        <v>483</v>
      </c>
      <c r="B759" s="78"/>
      <c r="C759" s="79"/>
      <c r="D759" s="79"/>
      <c r="E759" s="80"/>
      <c r="F759" s="78" t="s">
        <v>629</v>
      </c>
      <c r="G759" s="79"/>
      <c r="H759" s="79"/>
      <c r="I759" s="79"/>
      <c r="J759" s="81">
        <v>118.45731000000001</v>
      </c>
      <c r="K759" s="81">
        <v>120.75493</v>
      </c>
      <c r="L759" s="81">
        <v>122.922</v>
      </c>
      <c r="M759" s="81">
        <v>133.75326000000001</v>
      </c>
      <c r="N759" s="81">
        <v>136.81666999999999</v>
      </c>
      <c r="O759" s="81">
        <v>138.39639</v>
      </c>
      <c r="P759" s="81">
        <v>139.73698999999999</v>
      </c>
      <c r="Q759" s="81">
        <v>142.64619999999999</v>
      </c>
      <c r="R759" s="81">
        <v>146.13382999999999</v>
      </c>
      <c r="S759" s="81">
        <v>149.36597</v>
      </c>
      <c r="T759" s="82">
        <v>1348.9835499999999</v>
      </c>
    </row>
    <row r="760" spans="1:20" s="63" customFormat="1" hidden="1" x14ac:dyDescent="0.2">
      <c r="A760" s="28" t="s">
        <v>483</v>
      </c>
      <c r="B760" s="67"/>
      <c r="C760" s="102" t="s">
        <v>584</v>
      </c>
      <c r="D760" s="68"/>
      <c r="E760" s="110" t="s">
        <v>620</v>
      </c>
      <c r="F760" s="68"/>
      <c r="G760" s="110" t="s">
        <v>630</v>
      </c>
      <c r="H760" s="108" t="s">
        <v>631</v>
      </c>
      <c r="I760" s="68" t="s">
        <v>228</v>
      </c>
      <c r="J760" s="72">
        <v>1491.6473900000001</v>
      </c>
      <c r="K760" s="72">
        <v>1286.60383</v>
      </c>
      <c r="L760" s="72">
        <v>1309.70848</v>
      </c>
      <c r="M760" s="72">
        <v>1358.61454</v>
      </c>
      <c r="N760" s="72">
        <v>1385.81647</v>
      </c>
      <c r="O760" s="72">
        <v>1414.26476</v>
      </c>
      <c r="P760" s="72">
        <v>1330.0069100000001</v>
      </c>
      <c r="Q760" s="72">
        <v>1359.1097199999999</v>
      </c>
      <c r="R760" s="72">
        <v>1396.1774399999999</v>
      </c>
      <c r="S760" s="73">
        <v>1431.3390999999999</v>
      </c>
      <c r="T760" s="73">
        <v>13763.288640000001</v>
      </c>
    </row>
    <row r="761" spans="1:20" s="63" customFormat="1" hidden="1" x14ac:dyDescent="0.2">
      <c r="A761" s="28" t="s">
        <v>483</v>
      </c>
      <c r="B761" s="67"/>
      <c r="C761" s="102" t="s">
        <v>584</v>
      </c>
      <c r="D761" s="68"/>
      <c r="E761" s="110" t="s">
        <v>620</v>
      </c>
      <c r="F761" s="68"/>
      <c r="G761" s="110" t="s">
        <v>630</v>
      </c>
      <c r="H761" s="108" t="s">
        <v>631</v>
      </c>
      <c r="I761" s="68" t="s">
        <v>229</v>
      </c>
      <c r="J761" s="72">
        <v>751.42291999999998</v>
      </c>
      <c r="K761" s="72">
        <v>696.58173999999997</v>
      </c>
      <c r="L761" s="72">
        <v>722.27809999999999</v>
      </c>
      <c r="M761" s="72">
        <v>864.39413999999999</v>
      </c>
      <c r="N761" s="72">
        <v>889.08239000000003</v>
      </c>
      <c r="O761" s="72">
        <v>894.73676999999998</v>
      </c>
      <c r="P761" s="72">
        <v>883.96324000000004</v>
      </c>
      <c r="Q761" s="72">
        <v>891.66749000000004</v>
      </c>
      <c r="R761" s="72">
        <v>906.74144999999999</v>
      </c>
      <c r="S761" s="73">
        <v>921.05916999999999</v>
      </c>
      <c r="T761" s="73">
        <v>8421.9274100000002</v>
      </c>
    </row>
    <row r="762" spans="1:20" s="63" customFormat="1" ht="18" customHeight="1" x14ac:dyDescent="0.2">
      <c r="A762" s="28" t="s">
        <v>483</v>
      </c>
      <c r="B762" s="67"/>
      <c r="C762" s="102"/>
      <c r="D762" s="68"/>
      <c r="E762" s="105"/>
      <c r="F762" s="68"/>
      <c r="G762" s="105"/>
      <c r="H762" s="108"/>
      <c r="I762" s="68" t="s">
        <v>228</v>
      </c>
      <c r="J762" s="72">
        <f t="shared" ref="J762:T762" si="115">SUMIF($I760:$I761,"Interest",J760:J761)+SUMIF($I760:$I761,"Depreciation",J760:J761)+SUMIF($I760:$I761,"Operating Costs",J760:J761)+SUMIF($I760:$I761,"Allocations",J760:J761)</f>
        <v>2243.0703100000001</v>
      </c>
      <c r="K762" s="72">
        <f t="shared" si="115"/>
        <v>1983.1855700000001</v>
      </c>
      <c r="L762" s="72">
        <f t="shared" si="115"/>
        <v>2031.98658</v>
      </c>
      <c r="M762" s="72">
        <f t="shared" si="115"/>
        <v>2223.0086799999999</v>
      </c>
      <c r="N762" s="72">
        <f t="shared" si="115"/>
        <v>2274.8988600000002</v>
      </c>
      <c r="O762" s="72">
        <f t="shared" si="115"/>
        <v>2309.00153</v>
      </c>
      <c r="P762" s="72">
        <f t="shared" si="115"/>
        <v>2213.9701500000001</v>
      </c>
      <c r="Q762" s="72">
        <f t="shared" si="115"/>
        <v>2250.7772100000002</v>
      </c>
      <c r="R762" s="72">
        <f t="shared" si="115"/>
        <v>2302.9188899999999</v>
      </c>
      <c r="S762" s="72">
        <f t="shared" si="115"/>
        <v>2352.3982699999997</v>
      </c>
      <c r="T762" s="73">
        <f t="shared" si="115"/>
        <v>22185.216050000003</v>
      </c>
    </row>
    <row r="763" spans="1:20" ht="5.25" customHeight="1" x14ac:dyDescent="0.2">
      <c r="A763" s="28" t="s">
        <v>483</v>
      </c>
      <c r="B763" s="74"/>
      <c r="C763" s="103"/>
      <c r="D763" s="75"/>
      <c r="E763" s="106"/>
      <c r="F763" s="75"/>
      <c r="G763" s="106"/>
      <c r="H763" s="109"/>
      <c r="I763" s="75"/>
      <c r="J763" s="76"/>
      <c r="K763" s="76"/>
      <c r="L763" s="76"/>
      <c r="M763" s="76"/>
      <c r="N763" s="76"/>
      <c r="O763" s="76"/>
      <c r="P763" s="76"/>
      <c r="Q763" s="76"/>
      <c r="R763" s="76"/>
      <c r="S763" s="77"/>
      <c r="T763" s="77"/>
    </row>
    <row r="764" spans="1:20" s="63" customFormat="1" ht="18" customHeight="1" thickBot="1" x14ac:dyDescent="0.25">
      <c r="A764" s="28" t="s">
        <v>483</v>
      </c>
      <c r="B764" s="78"/>
      <c r="C764" s="79"/>
      <c r="D764" s="79"/>
      <c r="E764" s="80"/>
      <c r="F764" s="78" t="s">
        <v>632</v>
      </c>
      <c r="G764" s="79"/>
      <c r="H764" s="79"/>
      <c r="I764" s="79"/>
      <c r="J764" s="81">
        <v>2243.0703100000001</v>
      </c>
      <c r="K764" s="81">
        <v>1983.1855700000001</v>
      </c>
      <c r="L764" s="81">
        <v>2031.98658</v>
      </c>
      <c r="M764" s="81">
        <v>2223.0086799999999</v>
      </c>
      <c r="N764" s="81">
        <v>2274.8988599999998</v>
      </c>
      <c r="O764" s="81">
        <v>2309.00153</v>
      </c>
      <c r="P764" s="81">
        <v>2213.9701500000001</v>
      </c>
      <c r="Q764" s="81">
        <v>2250.7772100000002</v>
      </c>
      <c r="R764" s="81">
        <v>2302.9188899999999</v>
      </c>
      <c r="S764" s="81">
        <v>2352.3982700000001</v>
      </c>
      <c r="T764" s="82">
        <v>22185.216049999999</v>
      </c>
    </row>
    <row r="765" spans="1:20" s="63" customFormat="1" hidden="1" x14ac:dyDescent="0.2">
      <c r="A765" s="28" t="s">
        <v>483</v>
      </c>
      <c r="B765" s="67"/>
      <c r="C765" s="102" t="s">
        <v>584</v>
      </c>
      <c r="D765" s="68"/>
      <c r="E765" s="110" t="s">
        <v>620</v>
      </c>
      <c r="F765" s="68"/>
      <c r="G765" s="110" t="s">
        <v>633</v>
      </c>
      <c r="H765" s="108" t="s">
        <v>634</v>
      </c>
      <c r="I765" s="68" t="s">
        <v>228</v>
      </c>
      <c r="J765" s="72">
        <v>133.77876000000001</v>
      </c>
      <c r="K765" s="72">
        <v>133.25818000000001</v>
      </c>
      <c r="L765" s="72">
        <v>134.95472000000001</v>
      </c>
      <c r="M765" s="72">
        <v>136.84128999999999</v>
      </c>
      <c r="N765" s="72">
        <v>138.99345</v>
      </c>
      <c r="O765" s="72">
        <v>141.34673000000001</v>
      </c>
      <c r="P765" s="72">
        <v>143.85400999999999</v>
      </c>
      <c r="Q765" s="72">
        <v>146.52894000000001</v>
      </c>
      <c r="R765" s="72">
        <v>149.43691999999999</v>
      </c>
      <c r="S765" s="73">
        <v>152.11968999999999</v>
      </c>
      <c r="T765" s="73">
        <v>1411.1126899999999</v>
      </c>
    </row>
    <row r="766" spans="1:20" s="63" customFormat="1" hidden="1" x14ac:dyDescent="0.2">
      <c r="A766" s="28" t="s">
        <v>483</v>
      </c>
      <c r="B766" s="67"/>
      <c r="C766" s="102" t="s">
        <v>584</v>
      </c>
      <c r="D766" s="68"/>
      <c r="E766" s="110" t="s">
        <v>620</v>
      </c>
      <c r="F766" s="68"/>
      <c r="G766" s="110" t="s">
        <v>633</v>
      </c>
      <c r="H766" s="108" t="s">
        <v>634</v>
      </c>
      <c r="I766" s="68" t="s">
        <v>229</v>
      </c>
      <c r="J766" s="72">
        <v>42.69312</v>
      </c>
      <c r="K766" s="72">
        <v>41.747570000000003</v>
      </c>
      <c r="L766" s="72">
        <v>42.52055</v>
      </c>
      <c r="M766" s="72">
        <v>51.53163</v>
      </c>
      <c r="N766" s="72">
        <v>53.129489999999997</v>
      </c>
      <c r="O766" s="72">
        <v>53.783230000000003</v>
      </c>
      <c r="P766" s="72">
        <v>54.173360000000002</v>
      </c>
      <c r="Q766" s="72">
        <v>55.859470000000002</v>
      </c>
      <c r="R766" s="72">
        <v>57.215760000000003</v>
      </c>
      <c r="S766" s="73">
        <v>57.583539999999999</v>
      </c>
      <c r="T766" s="73">
        <v>510.23772000000002</v>
      </c>
    </row>
    <row r="767" spans="1:20" s="63" customFormat="1" ht="18" customHeight="1" x14ac:dyDescent="0.2">
      <c r="A767" s="28" t="s">
        <v>483</v>
      </c>
      <c r="B767" s="67"/>
      <c r="C767" s="102"/>
      <c r="D767" s="68"/>
      <c r="E767" s="105"/>
      <c r="F767" s="68"/>
      <c r="G767" s="105"/>
      <c r="H767" s="108"/>
      <c r="I767" s="68" t="s">
        <v>228</v>
      </c>
      <c r="J767" s="72">
        <f t="shared" ref="J767:T767" si="116">SUMIF($I765:$I766,"Interest",J765:J766)+SUMIF($I765:$I766,"Depreciation",J765:J766)+SUMIF($I765:$I766,"Operating Costs",J765:J766)+SUMIF($I765:$I766,"Allocations",J765:J766)</f>
        <v>176.47188</v>
      </c>
      <c r="K767" s="72">
        <f t="shared" si="116"/>
        <v>175.00575000000001</v>
      </c>
      <c r="L767" s="72">
        <f t="shared" si="116"/>
        <v>177.47527000000002</v>
      </c>
      <c r="M767" s="72">
        <f t="shared" si="116"/>
        <v>188.37291999999999</v>
      </c>
      <c r="N767" s="72">
        <f t="shared" si="116"/>
        <v>192.12294</v>
      </c>
      <c r="O767" s="72">
        <f t="shared" si="116"/>
        <v>195.12996000000001</v>
      </c>
      <c r="P767" s="72">
        <f t="shared" si="116"/>
        <v>198.02736999999999</v>
      </c>
      <c r="Q767" s="72">
        <f t="shared" si="116"/>
        <v>202.38841000000002</v>
      </c>
      <c r="R767" s="72">
        <f t="shared" si="116"/>
        <v>206.65267999999998</v>
      </c>
      <c r="S767" s="72">
        <f t="shared" si="116"/>
        <v>209.70322999999999</v>
      </c>
      <c r="T767" s="73">
        <f t="shared" si="116"/>
        <v>1921.35041</v>
      </c>
    </row>
    <row r="768" spans="1:20" ht="5.25" customHeight="1" x14ac:dyDescent="0.2">
      <c r="A768" s="28" t="s">
        <v>483</v>
      </c>
      <c r="B768" s="74"/>
      <c r="C768" s="103"/>
      <c r="D768" s="75"/>
      <c r="E768" s="106"/>
      <c r="F768" s="75"/>
      <c r="G768" s="106"/>
      <c r="H768" s="109"/>
      <c r="I768" s="75"/>
      <c r="J768" s="76"/>
      <c r="K768" s="76"/>
      <c r="L768" s="76"/>
      <c r="M768" s="76"/>
      <c r="N768" s="76"/>
      <c r="O768" s="76"/>
      <c r="P768" s="76"/>
      <c r="Q768" s="76"/>
      <c r="R768" s="76"/>
      <c r="S768" s="77"/>
      <c r="T768" s="77"/>
    </row>
    <row r="769" spans="1:20" s="63" customFormat="1" ht="18" customHeight="1" thickBot="1" x14ac:dyDescent="0.25">
      <c r="A769" s="28" t="s">
        <v>483</v>
      </c>
      <c r="B769" s="78"/>
      <c r="C769" s="79"/>
      <c r="D769" s="79"/>
      <c r="E769" s="80"/>
      <c r="F769" s="78" t="s">
        <v>635</v>
      </c>
      <c r="G769" s="79"/>
      <c r="H769" s="79"/>
      <c r="I769" s="79"/>
      <c r="J769" s="81">
        <v>176.47188</v>
      </c>
      <c r="K769" s="81">
        <v>175.00575000000001</v>
      </c>
      <c r="L769" s="81">
        <v>177.47526999999999</v>
      </c>
      <c r="M769" s="81">
        <v>188.37291999999999</v>
      </c>
      <c r="N769" s="81">
        <v>192.12294</v>
      </c>
      <c r="O769" s="81">
        <v>195.12996000000001</v>
      </c>
      <c r="P769" s="81">
        <v>198.02736999999999</v>
      </c>
      <c r="Q769" s="81">
        <v>202.38840999999999</v>
      </c>
      <c r="R769" s="81">
        <v>206.65268</v>
      </c>
      <c r="S769" s="81">
        <v>209.70322999999999</v>
      </c>
      <c r="T769" s="82">
        <v>1921.35041</v>
      </c>
    </row>
    <row r="770" spans="1:20" s="63" customFormat="1" hidden="1" x14ac:dyDescent="0.2">
      <c r="A770" s="28" t="s">
        <v>483</v>
      </c>
      <c r="B770" s="67"/>
      <c r="C770" s="102" t="s">
        <v>584</v>
      </c>
      <c r="D770" s="68"/>
      <c r="E770" s="110" t="s">
        <v>620</v>
      </c>
      <c r="F770" s="68"/>
      <c r="G770" s="110" t="s">
        <v>636</v>
      </c>
      <c r="H770" s="108" t="s">
        <v>637</v>
      </c>
      <c r="I770" s="68" t="s">
        <v>228</v>
      </c>
      <c r="J770" s="72">
        <v>219.64668</v>
      </c>
      <c r="K770" s="72">
        <v>224.47895</v>
      </c>
      <c r="L770" s="72">
        <v>229.41748000000001</v>
      </c>
      <c r="M770" s="72">
        <v>234.46467000000001</v>
      </c>
      <c r="N770" s="72">
        <v>239.62289000000001</v>
      </c>
      <c r="O770" s="72">
        <v>244.89458999999999</v>
      </c>
      <c r="P770" s="72">
        <v>250.28227000000001</v>
      </c>
      <c r="Q770" s="72">
        <v>255.78849</v>
      </c>
      <c r="R770" s="72">
        <v>261.41583000000003</v>
      </c>
      <c r="S770" s="73">
        <v>267.16698000000002</v>
      </c>
      <c r="T770" s="73">
        <v>2427.1788299999998</v>
      </c>
    </row>
    <row r="771" spans="1:20" s="63" customFormat="1" ht="18" customHeight="1" x14ac:dyDescent="0.2">
      <c r="A771" s="28" t="s">
        <v>483</v>
      </c>
      <c r="B771" s="67"/>
      <c r="C771" s="102"/>
      <c r="D771" s="68"/>
      <c r="E771" s="105"/>
      <c r="F771" s="68"/>
      <c r="G771" s="105"/>
      <c r="H771" s="108"/>
      <c r="I771" s="68" t="s">
        <v>228</v>
      </c>
      <c r="J771" s="72">
        <f t="shared" ref="J771:T771" si="117">SUMIF($I770:$I770,"Interest",J770:J770)+SUMIF($I770:$I770,"Depreciation",J770:J770)+SUMIF($I770:$I770,"Operating Costs",J770:J770)+SUMIF($I770:$I770,"Allocations",J770:J770)</f>
        <v>219.64668</v>
      </c>
      <c r="K771" s="72">
        <f t="shared" si="117"/>
        <v>224.47895</v>
      </c>
      <c r="L771" s="72">
        <f t="shared" si="117"/>
        <v>229.41748000000001</v>
      </c>
      <c r="M771" s="72">
        <f t="shared" si="117"/>
        <v>234.46467000000001</v>
      </c>
      <c r="N771" s="72">
        <f t="shared" si="117"/>
        <v>239.62289000000001</v>
      </c>
      <c r="O771" s="72">
        <f t="shared" si="117"/>
        <v>244.89458999999999</v>
      </c>
      <c r="P771" s="72">
        <f t="shared" si="117"/>
        <v>250.28227000000001</v>
      </c>
      <c r="Q771" s="72">
        <f t="shared" si="117"/>
        <v>255.78849</v>
      </c>
      <c r="R771" s="72">
        <f t="shared" si="117"/>
        <v>261.41583000000003</v>
      </c>
      <c r="S771" s="72">
        <f t="shared" si="117"/>
        <v>267.16698000000002</v>
      </c>
      <c r="T771" s="73">
        <f t="shared" si="117"/>
        <v>2427.1788299999998</v>
      </c>
    </row>
    <row r="772" spans="1:20" ht="5.25" customHeight="1" x14ac:dyDescent="0.2">
      <c r="A772" s="28" t="s">
        <v>483</v>
      </c>
      <c r="B772" s="74"/>
      <c r="C772" s="103"/>
      <c r="D772" s="75"/>
      <c r="E772" s="106"/>
      <c r="F772" s="75"/>
      <c r="G772" s="106"/>
      <c r="H772" s="109"/>
      <c r="I772" s="75"/>
      <c r="J772" s="76"/>
      <c r="K772" s="76"/>
      <c r="L772" s="76"/>
      <c r="M772" s="76"/>
      <c r="N772" s="76"/>
      <c r="O772" s="76"/>
      <c r="P772" s="76"/>
      <c r="Q772" s="76"/>
      <c r="R772" s="76"/>
      <c r="S772" s="77"/>
      <c r="T772" s="77"/>
    </row>
    <row r="773" spans="1:20" s="63" customFormat="1" ht="18" customHeight="1" thickBot="1" x14ac:dyDescent="0.25">
      <c r="A773" s="28" t="s">
        <v>483</v>
      </c>
      <c r="B773" s="78"/>
      <c r="C773" s="79"/>
      <c r="D773" s="79"/>
      <c r="E773" s="80"/>
      <c r="F773" s="78" t="s">
        <v>638</v>
      </c>
      <c r="G773" s="79"/>
      <c r="H773" s="79"/>
      <c r="I773" s="79"/>
      <c r="J773" s="81">
        <v>219.64668</v>
      </c>
      <c r="K773" s="81">
        <v>224.47895</v>
      </c>
      <c r="L773" s="81">
        <v>229.41748000000001</v>
      </c>
      <c r="M773" s="81">
        <v>234.46467000000001</v>
      </c>
      <c r="N773" s="81">
        <v>239.62289000000001</v>
      </c>
      <c r="O773" s="81">
        <v>244.89458999999999</v>
      </c>
      <c r="P773" s="81">
        <v>250.28227000000001</v>
      </c>
      <c r="Q773" s="81">
        <v>255.78849</v>
      </c>
      <c r="R773" s="81">
        <v>261.41583000000003</v>
      </c>
      <c r="S773" s="81">
        <v>267.16698000000002</v>
      </c>
      <c r="T773" s="82">
        <v>2427.1788299999998</v>
      </c>
    </row>
    <row r="774" spans="1:20" s="63" customFormat="1" hidden="1" x14ac:dyDescent="0.2">
      <c r="A774" s="28" t="s">
        <v>483</v>
      </c>
      <c r="B774" s="67"/>
      <c r="C774" s="102" t="s">
        <v>584</v>
      </c>
      <c r="D774" s="68"/>
      <c r="E774" s="110" t="s">
        <v>620</v>
      </c>
      <c r="F774" s="68"/>
      <c r="G774" s="110" t="s">
        <v>639</v>
      </c>
      <c r="H774" s="108" t="s">
        <v>640</v>
      </c>
      <c r="I774" s="68" t="s">
        <v>228</v>
      </c>
      <c r="J774" s="72">
        <v>4127.9299199999996</v>
      </c>
      <c r="K774" s="72">
        <v>4188.0552100000004</v>
      </c>
      <c r="L774" s="72">
        <v>4249.4730399999999</v>
      </c>
      <c r="M774" s="72">
        <v>4312.2419499999996</v>
      </c>
      <c r="N774" s="72">
        <v>4376.3916399999998</v>
      </c>
      <c r="O774" s="72">
        <v>4441.9525100000001</v>
      </c>
      <c r="P774" s="72">
        <v>4508.9555700000001</v>
      </c>
      <c r="Q774" s="72">
        <v>4577.4325699999999</v>
      </c>
      <c r="R774" s="72">
        <v>4647.4159300000001</v>
      </c>
      <c r="S774" s="73">
        <v>4718.9387800000004</v>
      </c>
      <c r="T774" s="73">
        <v>44148.787120000001</v>
      </c>
    </row>
    <row r="775" spans="1:20" s="63" customFormat="1" ht="18" customHeight="1" x14ac:dyDescent="0.2">
      <c r="A775" s="28" t="s">
        <v>483</v>
      </c>
      <c r="B775" s="67"/>
      <c r="C775" s="102"/>
      <c r="D775" s="68"/>
      <c r="E775" s="105"/>
      <c r="F775" s="68"/>
      <c r="G775" s="105"/>
      <c r="H775" s="108"/>
      <c r="I775" s="68" t="s">
        <v>228</v>
      </c>
      <c r="J775" s="72">
        <f t="shared" ref="J775:T775" si="118">SUMIF($I774:$I774,"Interest",J774:J774)+SUMIF($I774:$I774,"Depreciation",J774:J774)+SUMIF($I774:$I774,"Operating Costs",J774:J774)+SUMIF($I774:$I774,"Allocations",J774:J774)</f>
        <v>4127.9299199999996</v>
      </c>
      <c r="K775" s="72">
        <f t="shared" si="118"/>
        <v>4188.0552100000004</v>
      </c>
      <c r="L775" s="72">
        <f t="shared" si="118"/>
        <v>4249.4730399999999</v>
      </c>
      <c r="M775" s="72">
        <f t="shared" si="118"/>
        <v>4312.2419499999996</v>
      </c>
      <c r="N775" s="72">
        <f t="shared" si="118"/>
        <v>4376.3916399999998</v>
      </c>
      <c r="O775" s="72">
        <f t="shared" si="118"/>
        <v>4441.9525100000001</v>
      </c>
      <c r="P775" s="72">
        <f t="shared" si="118"/>
        <v>4508.9555700000001</v>
      </c>
      <c r="Q775" s="72">
        <f t="shared" si="118"/>
        <v>4577.4325699999999</v>
      </c>
      <c r="R775" s="72">
        <f t="shared" si="118"/>
        <v>4647.4159300000001</v>
      </c>
      <c r="S775" s="72">
        <f t="shared" si="118"/>
        <v>4718.9387800000004</v>
      </c>
      <c r="T775" s="73">
        <f t="shared" si="118"/>
        <v>44148.787120000001</v>
      </c>
    </row>
    <row r="776" spans="1:20" ht="5.25" customHeight="1" x14ac:dyDescent="0.2">
      <c r="A776" s="28" t="s">
        <v>483</v>
      </c>
      <c r="B776" s="74"/>
      <c r="C776" s="103"/>
      <c r="D776" s="75"/>
      <c r="E776" s="106"/>
      <c r="F776" s="75"/>
      <c r="G776" s="106"/>
      <c r="H776" s="109"/>
      <c r="I776" s="75"/>
      <c r="J776" s="76"/>
      <c r="K776" s="76"/>
      <c r="L776" s="76"/>
      <c r="M776" s="76"/>
      <c r="N776" s="76"/>
      <c r="O776" s="76"/>
      <c r="P776" s="76"/>
      <c r="Q776" s="76"/>
      <c r="R776" s="76"/>
      <c r="S776" s="77"/>
      <c r="T776" s="77"/>
    </row>
    <row r="777" spans="1:20" s="63" customFormat="1" ht="18" customHeight="1" thickBot="1" x14ac:dyDescent="0.25">
      <c r="A777" s="28" t="s">
        <v>483</v>
      </c>
      <c r="B777" s="78"/>
      <c r="C777" s="79"/>
      <c r="D777" s="79"/>
      <c r="E777" s="80"/>
      <c r="F777" s="78" t="s">
        <v>641</v>
      </c>
      <c r="G777" s="79"/>
      <c r="H777" s="79"/>
      <c r="I777" s="79"/>
      <c r="J777" s="81">
        <v>4127.9299199999996</v>
      </c>
      <c r="K777" s="81">
        <v>4188.0552100000004</v>
      </c>
      <c r="L777" s="81">
        <v>4249.4730399999999</v>
      </c>
      <c r="M777" s="81">
        <v>4312.2419499999996</v>
      </c>
      <c r="N777" s="81">
        <v>4376.3916399999998</v>
      </c>
      <c r="O777" s="81">
        <v>4441.9525100000001</v>
      </c>
      <c r="P777" s="81">
        <v>4508.9555700000001</v>
      </c>
      <c r="Q777" s="81">
        <v>4577.4325699999999</v>
      </c>
      <c r="R777" s="81">
        <v>4647.4159300000001</v>
      </c>
      <c r="S777" s="81">
        <v>4718.9387800000004</v>
      </c>
      <c r="T777" s="82">
        <v>44148.787120000001</v>
      </c>
    </row>
    <row r="778" spans="1:20" s="63" customFormat="1" ht="18" customHeight="1" x14ac:dyDescent="0.2">
      <c r="A778" s="28" t="s">
        <v>483</v>
      </c>
      <c r="B778" s="67"/>
      <c r="C778" s="101" t="s">
        <v>584</v>
      </c>
      <c r="D778" s="68"/>
      <c r="E778" s="104" t="s">
        <v>620</v>
      </c>
      <c r="F778" s="68"/>
      <c r="G778" s="104" t="s">
        <v>642</v>
      </c>
      <c r="H778" s="107" t="s">
        <v>643</v>
      </c>
      <c r="I778" s="69" t="s">
        <v>226</v>
      </c>
      <c r="J778" s="70">
        <v>-27112.83697</v>
      </c>
      <c r="K778" s="70">
        <v>-27382.67467</v>
      </c>
      <c r="L778" s="70">
        <v>-28095.895100000002</v>
      </c>
      <c r="M778" s="70">
        <v>-28668.305830000001</v>
      </c>
      <c r="N778" s="70">
        <v>-29203.393209999998</v>
      </c>
      <c r="O778" s="70">
        <v>-30356.974859999998</v>
      </c>
      <c r="P778" s="70">
        <v>-31312.19123</v>
      </c>
      <c r="Q778" s="70">
        <v>-32201.917750000001</v>
      </c>
      <c r="R778" s="70">
        <v>-33075.297160000002</v>
      </c>
      <c r="S778" s="71">
        <v>-33968.70235</v>
      </c>
      <c r="T778" s="71">
        <v>-301378.18913000001</v>
      </c>
    </row>
    <row r="779" spans="1:20" s="63" customFormat="1" hidden="1" x14ac:dyDescent="0.2">
      <c r="A779" s="28" t="s">
        <v>483</v>
      </c>
      <c r="B779" s="67"/>
      <c r="C779" s="102" t="s">
        <v>584</v>
      </c>
      <c r="D779" s="68"/>
      <c r="E779" s="110" t="s">
        <v>620</v>
      </c>
      <c r="F779" s="68"/>
      <c r="G779" s="110" t="s">
        <v>642</v>
      </c>
      <c r="H779" s="108" t="s">
        <v>643</v>
      </c>
      <c r="I779" s="68" t="s">
        <v>228</v>
      </c>
      <c r="J779" s="72">
        <v>17145.09375</v>
      </c>
      <c r="K779" s="72">
        <v>17829.310150000001</v>
      </c>
      <c r="L779" s="72">
        <v>18333.97207</v>
      </c>
      <c r="M779" s="72">
        <v>18965.902150000002</v>
      </c>
      <c r="N779" s="72">
        <v>19533.133310000001</v>
      </c>
      <c r="O779" s="72">
        <v>19944.374670000001</v>
      </c>
      <c r="P779" s="72">
        <v>20538.869340000001</v>
      </c>
      <c r="Q779" s="72">
        <v>21136.975979999999</v>
      </c>
      <c r="R779" s="72">
        <v>21857.10025</v>
      </c>
      <c r="S779" s="73">
        <v>22315.785530000001</v>
      </c>
      <c r="T779" s="73">
        <v>197600.5172</v>
      </c>
    </row>
    <row r="780" spans="1:20" s="63" customFormat="1" hidden="1" x14ac:dyDescent="0.2">
      <c r="A780" s="28" t="s">
        <v>483</v>
      </c>
      <c r="B780" s="67"/>
      <c r="C780" s="102" t="s">
        <v>584</v>
      </c>
      <c r="D780" s="68"/>
      <c r="E780" s="110" t="s">
        <v>620</v>
      </c>
      <c r="F780" s="68"/>
      <c r="G780" s="110" t="s">
        <v>642</v>
      </c>
      <c r="H780" s="108" t="s">
        <v>643</v>
      </c>
      <c r="I780" s="68" t="s">
        <v>229</v>
      </c>
      <c r="J780" s="72">
        <v>2440.3816299999999</v>
      </c>
      <c r="K780" s="72">
        <v>2454.68932</v>
      </c>
      <c r="L780" s="72">
        <v>2504.1124799999998</v>
      </c>
      <c r="M780" s="72">
        <v>3140.2943399999999</v>
      </c>
      <c r="N780" s="72">
        <v>3235.1805199999999</v>
      </c>
      <c r="O780" s="72">
        <v>3258.2372999999998</v>
      </c>
      <c r="P780" s="72">
        <v>3274.3048199999998</v>
      </c>
      <c r="Q780" s="72">
        <v>3337.79234</v>
      </c>
      <c r="R780" s="72">
        <v>3469.5629199999998</v>
      </c>
      <c r="S780" s="73">
        <v>3524.32818</v>
      </c>
      <c r="T780" s="73">
        <v>30638.883849999998</v>
      </c>
    </row>
    <row r="781" spans="1:20" s="63" customFormat="1" hidden="1" x14ac:dyDescent="0.2">
      <c r="A781" s="28" t="s">
        <v>483</v>
      </c>
      <c r="B781" s="67"/>
      <c r="C781" s="102" t="s">
        <v>584</v>
      </c>
      <c r="D781" s="68"/>
      <c r="E781" s="110" t="s">
        <v>620</v>
      </c>
      <c r="F781" s="68"/>
      <c r="G781" s="110" t="s">
        <v>642</v>
      </c>
      <c r="H781" s="108" t="s">
        <v>643</v>
      </c>
      <c r="I781" s="68" t="s">
        <v>230</v>
      </c>
      <c r="J781" s="72">
        <v>-1006.343</v>
      </c>
      <c r="K781" s="72">
        <v>-464.53199999999998</v>
      </c>
      <c r="L781" s="72">
        <v>302.90800000000002</v>
      </c>
      <c r="M781" s="72">
        <v>1290.962</v>
      </c>
      <c r="N781" s="72">
        <v>2442.69</v>
      </c>
      <c r="O781" s="72">
        <v>4019.7510000000002</v>
      </c>
      <c r="P781" s="72">
        <v>5960.6540000000005</v>
      </c>
      <c r="Q781" s="72">
        <v>8357.9060000000009</v>
      </c>
      <c r="R781" s="72">
        <v>10204.075000000001</v>
      </c>
      <c r="S781" s="73">
        <v>10626.773999999999</v>
      </c>
      <c r="T781" s="73">
        <v>41734.845000000001</v>
      </c>
    </row>
    <row r="782" spans="1:20" s="63" customFormat="1" hidden="1" x14ac:dyDescent="0.2">
      <c r="A782" s="28" t="s">
        <v>483</v>
      </c>
      <c r="B782" s="67"/>
      <c r="C782" s="102" t="s">
        <v>584</v>
      </c>
      <c r="D782" s="68"/>
      <c r="E782" s="110" t="s">
        <v>620</v>
      </c>
      <c r="F782" s="68"/>
      <c r="G782" s="110" t="s">
        <v>642</v>
      </c>
      <c r="H782" s="108" t="s">
        <v>643</v>
      </c>
      <c r="I782" s="68" t="s">
        <v>231</v>
      </c>
      <c r="J782" s="72">
        <v>15781.507149999999</v>
      </c>
      <c r="K782" s="72">
        <v>17795.56727</v>
      </c>
      <c r="L782" s="72">
        <v>20243.807949999999</v>
      </c>
      <c r="M782" s="72">
        <v>23110.74986</v>
      </c>
      <c r="N782" s="72">
        <v>27279.22508</v>
      </c>
      <c r="O782" s="72">
        <v>30533.3115</v>
      </c>
      <c r="P782" s="72">
        <v>34345.69947</v>
      </c>
      <c r="Q782" s="72">
        <v>38122.71903</v>
      </c>
      <c r="R782" s="72">
        <v>42322.399039999997</v>
      </c>
      <c r="S782" s="73">
        <v>46448.300990000003</v>
      </c>
      <c r="T782" s="73">
        <v>295983.28733999998</v>
      </c>
    </row>
    <row r="783" spans="1:20" s="63" customFormat="1" ht="18" customHeight="1" x14ac:dyDescent="0.2">
      <c r="A783" s="28" t="s">
        <v>483</v>
      </c>
      <c r="B783" s="67"/>
      <c r="C783" s="102"/>
      <c r="D783" s="68"/>
      <c r="E783" s="105"/>
      <c r="F783" s="68"/>
      <c r="G783" s="105"/>
      <c r="H783" s="108"/>
      <c r="I783" s="68" t="s">
        <v>228</v>
      </c>
      <c r="J783" s="72">
        <f t="shared" ref="J783:T783" si="119">SUMIF($I778:$I782,"Interest",J778:J782)+SUMIF($I778:$I782,"Depreciation",J778:J782)+SUMIF($I778:$I782,"Operating Costs",J778:J782)+SUMIF($I778:$I782,"Allocations",J778:J782)</f>
        <v>34360.63953</v>
      </c>
      <c r="K783" s="72">
        <f t="shared" si="119"/>
        <v>37615.034739999996</v>
      </c>
      <c r="L783" s="72">
        <f t="shared" si="119"/>
        <v>41384.800499999998</v>
      </c>
      <c r="M783" s="72">
        <f t="shared" si="119"/>
        <v>46507.908350000005</v>
      </c>
      <c r="N783" s="72">
        <f t="shared" si="119"/>
        <v>52490.228909999998</v>
      </c>
      <c r="O783" s="72">
        <f t="shared" si="119"/>
        <v>57755.674470000005</v>
      </c>
      <c r="P783" s="72">
        <f t="shared" si="119"/>
        <v>64119.527630000004</v>
      </c>
      <c r="Q783" s="72">
        <f t="shared" si="119"/>
        <v>70955.393349999998</v>
      </c>
      <c r="R783" s="72">
        <f t="shared" si="119"/>
        <v>77853.137210000001</v>
      </c>
      <c r="S783" s="72">
        <f t="shared" si="119"/>
        <v>82915.188699999999</v>
      </c>
      <c r="T783" s="73">
        <f t="shared" si="119"/>
        <v>565957.53339</v>
      </c>
    </row>
    <row r="784" spans="1:20" ht="5.25" customHeight="1" x14ac:dyDescent="0.2">
      <c r="A784" s="28" t="s">
        <v>483</v>
      </c>
      <c r="B784" s="74"/>
      <c r="C784" s="103"/>
      <c r="D784" s="75"/>
      <c r="E784" s="106"/>
      <c r="F784" s="75"/>
      <c r="G784" s="106"/>
      <c r="H784" s="109"/>
      <c r="I784" s="75"/>
      <c r="J784" s="76"/>
      <c r="K784" s="76"/>
      <c r="L784" s="76"/>
      <c r="M784" s="76"/>
      <c r="N784" s="76"/>
      <c r="O784" s="76"/>
      <c r="P784" s="76"/>
      <c r="Q784" s="76"/>
      <c r="R784" s="76"/>
      <c r="S784" s="77"/>
      <c r="T784" s="77"/>
    </row>
    <row r="785" spans="1:20" s="63" customFormat="1" ht="18" customHeight="1" thickBot="1" x14ac:dyDescent="0.25">
      <c r="A785" s="28" t="s">
        <v>483</v>
      </c>
      <c r="B785" s="78"/>
      <c r="C785" s="79"/>
      <c r="D785" s="79"/>
      <c r="E785" s="80"/>
      <c r="F785" s="78" t="s">
        <v>644</v>
      </c>
      <c r="G785" s="79"/>
      <c r="H785" s="79"/>
      <c r="I785" s="79"/>
      <c r="J785" s="81">
        <v>7247.8025600000001</v>
      </c>
      <c r="K785" s="81">
        <v>10232.360070000001</v>
      </c>
      <c r="L785" s="81">
        <v>13288.9054</v>
      </c>
      <c r="M785" s="81">
        <v>17839.60252</v>
      </c>
      <c r="N785" s="81">
        <v>23286.8357</v>
      </c>
      <c r="O785" s="81">
        <v>27398.69961</v>
      </c>
      <c r="P785" s="81">
        <v>32807.3364</v>
      </c>
      <c r="Q785" s="81">
        <v>38753.475599999998</v>
      </c>
      <c r="R785" s="81">
        <v>44777.840049999999</v>
      </c>
      <c r="S785" s="81">
        <v>48946.486349999999</v>
      </c>
      <c r="T785" s="82">
        <v>264579.34425999998</v>
      </c>
    </row>
    <row r="786" spans="1:20" s="63" customFormat="1" hidden="1" x14ac:dyDescent="0.2">
      <c r="A786" s="28" t="s">
        <v>483</v>
      </c>
      <c r="B786" s="67"/>
      <c r="C786" s="102" t="s">
        <v>584</v>
      </c>
      <c r="D786" s="68"/>
      <c r="E786" s="110" t="s">
        <v>620</v>
      </c>
      <c r="F786" s="68"/>
      <c r="G786" s="110" t="s">
        <v>645</v>
      </c>
      <c r="H786" s="108" t="s">
        <v>646</v>
      </c>
      <c r="I786" s="68" t="s">
        <v>228</v>
      </c>
      <c r="J786" s="72">
        <v>0</v>
      </c>
      <c r="K786" s="72">
        <v>0.58538999999999997</v>
      </c>
      <c r="L786" s="72">
        <v>0.61624000000000001</v>
      </c>
      <c r="M786" s="72">
        <v>0.64214000000000004</v>
      </c>
      <c r="N786" s="72">
        <v>0.67657999999999996</v>
      </c>
      <c r="O786" s="72">
        <v>0.70623000000000002</v>
      </c>
      <c r="P786" s="72">
        <v>0.74400999999999995</v>
      </c>
      <c r="Q786" s="72">
        <v>0.76632999999999996</v>
      </c>
      <c r="R786" s="72">
        <v>0.78932000000000002</v>
      </c>
      <c r="S786" s="73">
        <v>0.80510000000000004</v>
      </c>
      <c r="T786" s="73">
        <v>6.33134</v>
      </c>
    </row>
    <row r="787" spans="1:20" s="63" customFormat="1" hidden="1" x14ac:dyDescent="0.2">
      <c r="A787" s="28" t="s">
        <v>483</v>
      </c>
      <c r="B787" s="67"/>
      <c r="C787" s="102" t="s">
        <v>584</v>
      </c>
      <c r="D787" s="68"/>
      <c r="E787" s="110" t="s">
        <v>620</v>
      </c>
      <c r="F787" s="68"/>
      <c r="G787" s="110" t="s">
        <v>645</v>
      </c>
      <c r="H787" s="108" t="s">
        <v>646</v>
      </c>
      <c r="I787" s="68" t="s">
        <v>229</v>
      </c>
      <c r="J787" s="72">
        <v>0</v>
      </c>
      <c r="K787" s="72">
        <v>0</v>
      </c>
      <c r="L787" s="72">
        <v>0</v>
      </c>
      <c r="M787" s="72">
        <v>0</v>
      </c>
      <c r="N787" s="72">
        <v>0</v>
      </c>
      <c r="O787" s="72">
        <v>0</v>
      </c>
      <c r="P787" s="72">
        <v>0</v>
      </c>
      <c r="Q787" s="72">
        <v>0</v>
      </c>
      <c r="R787" s="72">
        <v>0</v>
      </c>
      <c r="S787" s="73">
        <v>0</v>
      </c>
      <c r="T787" s="73">
        <v>0</v>
      </c>
    </row>
    <row r="788" spans="1:20" s="63" customFormat="1" hidden="1" x14ac:dyDescent="0.2">
      <c r="A788" s="28" t="s">
        <v>483</v>
      </c>
      <c r="B788" s="67"/>
      <c r="C788" s="102" t="s">
        <v>584</v>
      </c>
      <c r="D788" s="68"/>
      <c r="E788" s="110" t="s">
        <v>620</v>
      </c>
      <c r="F788" s="68"/>
      <c r="G788" s="110" t="s">
        <v>645</v>
      </c>
      <c r="H788" s="108" t="s">
        <v>646</v>
      </c>
      <c r="I788" s="68" t="s">
        <v>230</v>
      </c>
      <c r="J788" s="72">
        <v>2.5399999999999999E-2</v>
      </c>
      <c r="K788" s="72">
        <v>3.7679999999999998E-2</v>
      </c>
      <c r="L788" s="72">
        <v>4.8599999999999997E-2</v>
      </c>
      <c r="M788" s="72">
        <v>5.364E-2</v>
      </c>
      <c r="N788" s="72">
        <v>6.1379999999999997E-2</v>
      </c>
      <c r="O788" s="72">
        <v>6.3740000000000005E-2</v>
      </c>
      <c r="P788" s="72">
        <v>5.9679999999999997E-2</v>
      </c>
      <c r="Q788" s="72">
        <v>5.5509999999999997E-2</v>
      </c>
      <c r="R788" s="72">
        <v>5.074E-2</v>
      </c>
      <c r="S788" s="73">
        <v>4.5949999999999998E-2</v>
      </c>
      <c r="T788" s="73">
        <v>0.50231999999999999</v>
      </c>
    </row>
    <row r="789" spans="1:20" s="63" customFormat="1" hidden="1" x14ac:dyDescent="0.2">
      <c r="A789" s="28" t="s">
        <v>483</v>
      </c>
      <c r="B789" s="67"/>
      <c r="C789" s="102" t="s">
        <v>584</v>
      </c>
      <c r="D789" s="68"/>
      <c r="E789" s="110" t="s">
        <v>620</v>
      </c>
      <c r="F789" s="68"/>
      <c r="G789" s="110" t="s">
        <v>645</v>
      </c>
      <c r="H789" s="108" t="s">
        <v>646</v>
      </c>
      <c r="I789" s="68" t="s">
        <v>231</v>
      </c>
      <c r="J789" s="72">
        <v>0</v>
      </c>
      <c r="K789" s="72">
        <v>0</v>
      </c>
      <c r="L789" s="72">
        <v>0</v>
      </c>
      <c r="M789" s="72">
        <v>0</v>
      </c>
      <c r="N789" s="72">
        <v>0</v>
      </c>
      <c r="O789" s="72">
        <v>0</v>
      </c>
      <c r="P789" s="72">
        <v>0</v>
      </c>
      <c r="Q789" s="72">
        <v>0</v>
      </c>
      <c r="R789" s="72">
        <v>0</v>
      </c>
      <c r="S789" s="73">
        <v>0</v>
      </c>
      <c r="T789" s="73">
        <v>0</v>
      </c>
    </row>
    <row r="790" spans="1:20" s="63" customFormat="1" ht="18" customHeight="1" x14ac:dyDescent="0.2">
      <c r="A790" s="28" t="s">
        <v>483</v>
      </c>
      <c r="B790" s="67"/>
      <c r="C790" s="102"/>
      <c r="D790" s="68"/>
      <c r="E790" s="105"/>
      <c r="F790" s="68"/>
      <c r="G790" s="105"/>
      <c r="H790" s="108"/>
      <c r="I790" s="68" t="s">
        <v>228</v>
      </c>
      <c r="J790" s="72">
        <f t="shared" ref="J790:T790" si="120">SUMIF($I786:$I789,"Interest",J786:J789)+SUMIF($I786:$I789,"Depreciation",J786:J789)+SUMIF($I786:$I789,"Operating Costs",J786:J789)+SUMIF($I786:$I789,"Allocations",J786:J789)</f>
        <v>2.5399999999999999E-2</v>
      </c>
      <c r="K790" s="72">
        <f t="shared" si="120"/>
        <v>0.62307000000000001</v>
      </c>
      <c r="L790" s="72">
        <f t="shared" si="120"/>
        <v>0.66483999999999999</v>
      </c>
      <c r="M790" s="72">
        <f t="shared" si="120"/>
        <v>0.69578000000000007</v>
      </c>
      <c r="N790" s="72">
        <f t="shared" si="120"/>
        <v>0.73795999999999995</v>
      </c>
      <c r="O790" s="72">
        <f t="shared" si="120"/>
        <v>0.76997000000000004</v>
      </c>
      <c r="P790" s="72">
        <f t="shared" si="120"/>
        <v>0.8036899999999999</v>
      </c>
      <c r="Q790" s="72">
        <f t="shared" si="120"/>
        <v>0.8218399999999999</v>
      </c>
      <c r="R790" s="72">
        <f t="shared" si="120"/>
        <v>0.84006000000000003</v>
      </c>
      <c r="S790" s="72">
        <f t="shared" si="120"/>
        <v>0.85105000000000008</v>
      </c>
      <c r="T790" s="73">
        <f t="shared" si="120"/>
        <v>6.8336600000000001</v>
      </c>
    </row>
    <row r="791" spans="1:20" ht="5.25" customHeight="1" x14ac:dyDescent="0.2">
      <c r="A791" s="28" t="s">
        <v>483</v>
      </c>
      <c r="B791" s="74"/>
      <c r="C791" s="103"/>
      <c r="D791" s="75"/>
      <c r="E791" s="106"/>
      <c r="F791" s="75"/>
      <c r="G791" s="106"/>
      <c r="H791" s="109"/>
      <c r="I791" s="75"/>
      <c r="J791" s="76"/>
      <c r="K791" s="76"/>
      <c r="L791" s="76"/>
      <c r="M791" s="76"/>
      <c r="N791" s="76"/>
      <c r="O791" s="76"/>
      <c r="P791" s="76"/>
      <c r="Q791" s="76"/>
      <c r="R791" s="76"/>
      <c r="S791" s="77"/>
      <c r="T791" s="77"/>
    </row>
    <row r="792" spans="1:20" s="63" customFormat="1" ht="18" customHeight="1" thickBot="1" x14ac:dyDescent="0.25">
      <c r="A792" s="28" t="s">
        <v>483</v>
      </c>
      <c r="B792" s="78"/>
      <c r="C792" s="79"/>
      <c r="D792" s="79"/>
      <c r="E792" s="80"/>
      <c r="F792" s="78" t="s">
        <v>647</v>
      </c>
      <c r="G792" s="79"/>
      <c r="H792" s="79"/>
      <c r="I792" s="79"/>
      <c r="J792" s="81">
        <v>2.5399999999999999E-2</v>
      </c>
      <c r="K792" s="81">
        <v>0.62307000000000001</v>
      </c>
      <c r="L792" s="81">
        <v>0.66483999999999999</v>
      </c>
      <c r="M792" s="81">
        <v>0.69577999999999995</v>
      </c>
      <c r="N792" s="81">
        <v>0.73795999999999995</v>
      </c>
      <c r="O792" s="81">
        <v>0.76997000000000004</v>
      </c>
      <c r="P792" s="81">
        <v>0.80369000000000002</v>
      </c>
      <c r="Q792" s="81">
        <v>0.82184000000000001</v>
      </c>
      <c r="R792" s="81">
        <v>0.84006000000000003</v>
      </c>
      <c r="S792" s="81">
        <v>0.85104999999999997</v>
      </c>
      <c r="T792" s="82">
        <v>6.8336600000000001</v>
      </c>
    </row>
    <row r="793" spans="1:20" s="63" customFormat="1" ht="18" customHeight="1" x14ac:dyDescent="0.2">
      <c r="A793" s="28" t="s">
        <v>483</v>
      </c>
      <c r="B793" s="67"/>
      <c r="C793" s="101" t="s">
        <v>584</v>
      </c>
      <c r="D793" s="68"/>
      <c r="E793" s="104" t="s">
        <v>620</v>
      </c>
      <c r="F793" s="68"/>
      <c r="G793" s="104" t="s">
        <v>648</v>
      </c>
      <c r="H793" s="107" t="s">
        <v>649</v>
      </c>
      <c r="I793" s="69" t="s">
        <v>226</v>
      </c>
      <c r="J793" s="70">
        <v>-3.6789999999999998</v>
      </c>
      <c r="K793" s="70">
        <v>-3.7914300000000001</v>
      </c>
      <c r="L793" s="70">
        <v>-3.90517</v>
      </c>
      <c r="M793" s="70">
        <v>-3.9832800000000002</v>
      </c>
      <c r="N793" s="70">
        <v>-4.1027800000000001</v>
      </c>
      <c r="O793" s="70">
        <v>-4.1848299999999998</v>
      </c>
      <c r="P793" s="70">
        <v>-4.3103699999999998</v>
      </c>
      <c r="Q793" s="70">
        <v>-4.4396899999999997</v>
      </c>
      <c r="R793" s="70">
        <v>-4.5728799999999996</v>
      </c>
      <c r="S793" s="71">
        <v>-4.6643400000000002</v>
      </c>
      <c r="T793" s="71">
        <v>-41.633769999999998</v>
      </c>
    </row>
    <row r="794" spans="1:20" s="63" customFormat="1" hidden="1" x14ac:dyDescent="0.2">
      <c r="A794" s="28" t="s">
        <v>483</v>
      </c>
      <c r="B794" s="67"/>
      <c r="C794" s="102" t="s">
        <v>584</v>
      </c>
      <c r="D794" s="68"/>
      <c r="E794" s="110" t="s">
        <v>620</v>
      </c>
      <c r="F794" s="68"/>
      <c r="G794" s="110" t="s">
        <v>648</v>
      </c>
      <c r="H794" s="108" t="s">
        <v>649</v>
      </c>
      <c r="I794" s="68" t="s">
        <v>228</v>
      </c>
      <c r="J794" s="72">
        <v>451.56204000000002</v>
      </c>
      <c r="K794" s="72">
        <v>443.38153</v>
      </c>
      <c r="L794" s="72">
        <v>540.93015000000003</v>
      </c>
      <c r="M794" s="72">
        <v>515.75901999999996</v>
      </c>
      <c r="N794" s="72">
        <v>586.21984999999995</v>
      </c>
      <c r="O794" s="72">
        <v>605.84009000000003</v>
      </c>
      <c r="P794" s="72">
        <v>632.25987999999995</v>
      </c>
      <c r="Q794" s="72">
        <v>650.97882000000004</v>
      </c>
      <c r="R794" s="72">
        <v>670.33829000000003</v>
      </c>
      <c r="S794" s="73">
        <v>684.04992000000004</v>
      </c>
      <c r="T794" s="73">
        <v>5781.3195900000001</v>
      </c>
    </row>
    <row r="795" spans="1:20" s="63" customFormat="1" hidden="1" x14ac:dyDescent="0.2">
      <c r="A795" s="28" t="s">
        <v>483</v>
      </c>
      <c r="B795" s="67"/>
      <c r="C795" s="102" t="s">
        <v>584</v>
      </c>
      <c r="D795" s="68"/>
      <c r="E795" s="110" t="s">
        <v>620</v>
      </c>
      <c r="F795" s="68"/>
      <c r="G795" s="110" t="s">
        <v>648</v>
      </c>
      <c r="H795" s="108" t="s">
        <v>649</v>
      </c>
      <c r="I795" s="68" t="s">
        <v>229</v>
      </c>
      <c r="J795" s="72">
        <v>57.140940000000001</v>
      </c>
      <c r="K795" s="72">
        <v>54.423400000000001</v>
      </c>
      <c r="L795" s="72">
        <v>60.734679999999997</v>
      </c>
      <c r="M795" s="72">
        <v>73.23075</v>
      </c>
      <c r="N795" s="72">
        <v>80.419719999999998</v>
      </c>
      <c r="O795" s="72">
        <v>82.300479999999993</v>
      </c>
      <c r="P795" s="72">
        <v>84.397630000000007</v>
      </c>
      <c r="Q795" s="72">
        <v>86.59402</v>
      </c>
      <c r="R795" s="72">
        <v>89.243129999999994</v>
      </c>
      <c r="S795" s="73">
        <v>90.601330000000004</v>
      </c>
      <c r="T795" s="73">
        <v>759.08608000000004</v>
      </c>
    </row>
    <row r="796" spans="1:20" s="63" customFormat="1" hidden="1" x14ac:dyDescent="0.2">
      <c r="A796" s="28" t="s">
        <v>483</v>
      </c>
      <c r="B796" s="67"/>
      <c r="C796" s="102" t="s">
        <v>584</v>
      </c>
      <c r="D796" s="68"/>
      <c r="E796" s="110" t="s">
        <v>620</v>
      </c>
      <c r="F796" s="68"/>
      <c r="G796" s="110" t="s">
        <v>648</v>
      </c>
      <c r="H796" s="108" t="s">
        <v>649</v>
      </c>
      <c r="I796" s="68" t="s">
        <v>230</v>
      </c>
      <c r="J796" s="72">
        <v>8.4116900000000001</v>
      </c>
      <c r="K796" s="72">
        <v>12.478389999999999</v>
      </c>
      <c r="L796" s="72">
        <v>16.09515</v>
      </c>
      <c r="M796" s="72">
        <v>17.7623</v>
      </c>
      <c r="N796" s="72">
        <v>20.327030000000001</v>
      </c>
      <c r="O796" s="72">
        <v>21.106760000000001</v>
      </c>
      <c r="P796" s="72">
        <v>19.76388</v>
      </c>
      <c r="Q796" s="72">
        <v>18.38374</v>
      </c>
      <c r="R796" s="72">
        <v>16.802409999999998</v>
      </c>
      <c r="S796" s="73">
        <v>15.216570000000001</v>
      </c>
      <c r="T796" s="73">
        <v>166.34791999999999</v>
      </c>
    </row>
    <row r="797" spans="1:20" s="63" customFormat="1" hidden="1" x14ac:dyDescent="0.2">
      <c r="A797" s="28" t="s">
        <v>483</v>
      </c>
      <c r="B797" s="67"/>
      <c r="C797" s="102" t="s">
        <v>584</v>
      </c>
      <c r="D797" s="68"/>
      <c r="E797" s="110" t="s">
        <v>620</v>
      </c>
      <c r="F797" s="68"/>
      <c r="G797" s="110" t="s">
        <v>648</v>
      </c>
      <c r="H797" s="108" t="s">
        <v>649</v>
      </c>
      <c r="I797" s="68" t="s">
        <v>231</v>
      </c>
      <c r="J797" s="72">
        <v>128.89415</v>
      </c>
      <c r="K797" s="72">
        <v>162.26716999999999</v>
      </c>
      <c r="L797" s="72">
        <v>181.32576</v>
      </c>
      <c r="M797" s="72">
        <v>203.94103999999999</v>
      </c>
      <c r="N797" s="72">
        <v>218.04303999999999</v>
      </c>
      <c r="O797" s="72">
        <v>235.78021000000001</v>
      </c>
      <c r="P797" s="72">
        <v>255.73482000000001</v>
      </c>
      <c r="Q797" s="72">
        <v>276.51294000000001</v>
      </c>
      <c r="R797" s="72">
        <v>283.30981000000003</v>
      </c>
      <c r="S797" s="73">
        <v>304.48280999999997</v>
      </c>
      <c r="T797" s="73">
        <v>2250.2917499999999</v>
      </c>
    </row>
    <row r="798" spans="1:20" s="63" customFormat="1" ht="18" customHeight="1" x14ac:dyDescent="0.2">
      <c r="A798" s="28" t="s">
        <v>483</v>
      </c>
      <c r="B798" s="67"/>
      <c r="C798" s="102"/>
      <c r="D798" s="68"/>
      <c r="E798" s="105"/>
      <c r="F798" s="68"/>
      <c r="G798" s="105"/>
      <c r="H798" s="108"/>
      <c r="I798" s="68" t="s">
        <v>228</v>
      </c>
      <c r="J798" s="72">
        <f t="shared" ref="J798:T798" si="121">SUMIF($I793:$I797,"Interest",J793:J797)+SUMIF($I793:$I797,"Depreciation",J793:J797)+SUMIF($I793:$I797,"Operating Costs",J793:J797)+SUMIF($I793:$I797,"Allocations",J793:J797)</f>
        <v>646.00882000000001</v>
      </c>
      <c r="K798" s="72">
        <f t="shared" si="121"/>
        <v>672.55048999999997</v>
      </c>
      <c r="L798" s="72">
        <f t="shared" si="121"/>
        <v>799.08573999999999</v>
      </c>
      <c r="M798" s="72">
        <f t="shared" si="121"/>
        <v>810.69310999999993</v>
      </c>
      <c r="N798" s="72">
        <f t="shared" si="121"/>
        <v>905.00963999999988</v>
      </c>
      <c r="O798" s="72">
        <f t="shared" si="121"/>
        <v>945.02754000000004</v>
      </c>
      <c r="P798" s="72">
        <f t="shared" si="121"/>
        <v>992.15620999999999</v>
      </c>
      <c r="Q798" s="72">
        <f t="shared" si="121"/>
        <v>1032.4695200000001</v>
      </c>
      <c r="R798" s="72">
        <f t="shared" si="121"/>
        <v>1059.6936400000002</v>
      </c>
      <c r="S798" s="72">
        <f t="shared" si="121"/>
        <v>1094.3506299999999</v>
      </c>
      <c r="T798" s="73">
        <f t="shared" si="121"/>
        <v>8957.0453400000006</v>
      </c>
    </row>
    <row r="799" spans="1:20" ht="5.25" customHeight="1" x14ac:dyDescent="0.2">
      <c r="A799" s="28" t="s">
        <v>483</v>
      </c>
      <c r="B799" s="74"/>
      <c r="C799" s="103"/>
      <c r="D799" s="75"/>
      <c r="E799" s="106"/>
      <c r="F799" s="75"/>
      <c r="G799" s="106"/>
      <c r="H799" s="109"/>
      <c r="I799" s="75"/>
      <c r="J799" s="76"/>
      <c r="K799" s="76"/>
      <c r="L799" s="76"/>
      <c r="M799" s="76"/>
      <c r="N799" s="76"/>
      <c r="O799" s="76"/>
      <c r="P799" s="76"/>
      <c r="Q799" s="76"/>
      <c r="R799" s="76"/>
      <c r="S799" s="77"/>
      <c r="T799" s="77"/>
    </row>
    <row r="800" spans="1:20" s="63" customFormat="1" ht="18" customHeight="1" thickBot="1" x14ac:dyDescent="0.25">
      <c r="A800" s="28" t="s">
        <v>483</v>
      </c>
      <c r="B800" s="78"/>
      <c r="C800" s="79"/>
      <c r="D800" s="79"/>
      <c r="E800" s="80"/>
      <c r="F800" s="78" t="s">
        <v>650</v>
      </c>
      <c r="G800" s="79"/>
      <c r="H800" s="79"/>
      <c r="I800" s="79"/>
      <c r="J800" s="81">
        <v>642.32982000000004</v>
      </c>
      <c r="K800" s="81">
        <v>668.75905999999998</v>
      </c>
      <c r="L800" s="81">
        <v>795.18056999999999</v>
      </c>
      <c r="M800" s="81">
        <v>806.70983000000001</v>
      </c>
      <c r="N800" s="81">
        <v>900.90686000000005</v>
      </c>
      <c r="O800" s="81">
        <v>940.84271000000001</v>
      </c>
      <c r="P800" s="81">
        <v>987.84583999999995</v>
      </c>
      <c r="Q800" s="81">
        <v>1028.0298299999999</v>
      </c>
      <c r="R800" s="81">
        <v>1055.12076</v>
      </c>
      <c r="S800" s="81">
        <v>1089.6862900000001</v>
      </c>
      <c r="T800" s="82">
        <v>8915.4115700000002</v>
      </c>
    </row>
    <row r="801" spans="1:20" s="63" customFormat="1" ht="18" customHeight="1" x14ac:dyDescent="0.2">
      <c r="A801" s="28" t="s">
        <v>483</v>
      </c>
      <c r="B801" s="67"/>
      <c r="C801" s="101" t="s">
        <v>584</v>
      </c>
      <c r="D801" s="68"/>
      <c r="E801" s="104" t="s">
        <v>620</v>
      </c>
      <c r="F801" s="68"/>
      <c r="G801" s="104" t="s">
        <v>651</v>
      </c>
      <c r="H801" s="107" t="s">
        <v>652</v>
      </c>
      <c r="I801" s="69" t="s">
        <v>226</v>
      </c>
      <c r="J801" s="70">
        <v>-44.308079999999997</v>
      </c>
      <c r="K801" s="70">
        <v>-45.68676</v>
      </c>
      <c r="L801" s="70">
        <v>-47.057369999999999</v>
      </c>
      <c r="M801" s="70">
        <v>-47.998510000000003</v>
      </c>
      <c r="N801" s="70">
        <v>-49.438490000000002</v>
      </c>
      <c r="O801" s="70">
        <v>-50.427280000000003</v>
      </c>
      <c r="P801" s="70">
        <v>-51.940089999999998</v>
      </c>
      <c r="Q801" s="70">
        <v>-53.498269999999998</v>
      </c>
      <c r="R801" s="70">
        <v>-55.103200000000001</v>
      </c>
      <c r="S801" s="71">
        <v>-56.205280000000002</v>
      </c>
      <c r="T801" s="71">
        <v>-501.66332999999997</v>
      </c>
    </row>
    <row r="802" spans="1:20" s="63" customFormat="1" hidden="1" x14ac:dyDescent="0.2">
      <c r="A802" s="28" t="s">
        <v>483</v>
      </c>
      <c r="B802" s="67"/>
      <c r="C802" s="102" t="s">
        <v>584</v>
      </c>
      <c r="D802" s="68"/>
      <c r="E802" s="110" t="s">
        <v>620</v>
      </c>
      <c r="F802" s="68"/>
      <c r="G802" s="110" t="s">
        <v>651</v>
      </c>
      <c r="H802" s="108" t="s">
        <v>652</v>
      </c>
      <c r="I802" s="68" t="s">
        <v>228</v>
      </c>
      <c r="J802" s="72">
        <v>462.75207</v>
      </c>
      <c r="K802" s="72">
        <v>457.78462999999999</v>
      </c>
      <c r="L802" s="72">
        <v>475.65487999999999</v>
      </c>
      <c r="M802" s="72">
        <v>486.87099999999998</v>
      </c>
      <c r="N802" s="72">
        <v>516.55543</v>
      </c>
      <c r="O802" s="72">
        <v>528.13192000000004</v>
      </c>
      <c r="P802" s="72">
        <v>542.02468999999996</v>
      </c>
      <c r="Q802" s="72">
        <v>555.64518999999996</v>
      </c>
      <c r="R802" s="72">
        <v>572.24552000000006</v>
      </c>
      <c r="S802" s="73">
        <v>586.16368</v>
      </c>
      <c r="T802" s="73">
        <v>5183.8290100000004</v>
      </c>
    </row>
    <row r="803" spans="1:20" s="63" customFormat="1" hidden="1" x14ac:dyDescent="0.2">
      <c r="A803" s="28" t="s">
        <v>483</v>
      </c>
      <c r="B803" s="67"/>
      <c r="C803" s="102" t="s">
        <v>584</v>
      </c>
      <c r="D803" s="68"/>
      <c r="E803" s="110" t="s">
        <v>620</v>
      </c>
      <c r="F803" s="68"/>
      <c r="G803" s="110" t="s">
        <v>651</v>
      </c>
      <c r="H803" s="108" t="s">
        <v>652</v>
      </c>
      <c r="I803" s="68" t="s">
        <v>229</v>
      </c>
      <c r="J803" s="72">
        <v>270.67732999999998</v>
      </c>
      <c r="K803" s="72">
        <v>275.42642999999998</v>
      </c>
      <c r="L803" s="72">
        <v>287.28926999999999</v>
      </c>
      <c r="M803" s="72">
        <v>338.01423999999997</v>
      </c>
      <c r="N803" s="72">
        <v>349.24576999999999</v>
      </c>
      <c r="O803" s="72">
        <v>350.61174</v>
      </c>
      <c r="P803" s="72">
        <v>349.30676999999997</v>
      </c>
      <c r="Q803" s="72">
        <v>351.60822000000002</v>
      </c>
      <c r="R803" s="72">
        <v>356.86556999999999</v>
      </c>
      <c r="S803" s="73">
        <v>362.14051000000001</v>
      </c>
      <c r="T803" s="73">
        <v>3291.1858499999998</v>
      </c>
    </row>
    <row r="804" spans="1:20" s="63" customFormat="1" hidden="1" x14ac:dyDescent="0.2">
      <c r="A804" s="28" t="s">
        <v>483</v>
      </c>
      <c r="B804" s="67"/>
      <c r="C804" s="102" t="s">
        <v>584</v>
      </c>
      <c r="D804" s="68"/>
      <c r="E804" s="110" t="s">
        <v>620</v>
      </c>
      <c r="F804" s="68"/>
      <c r="G804" s="110" t="s">
        <v>651</v>
      </c>
      <c r="H804" s="108" t="s">
        <v>652</v>
      </c>
      <c r="I804" s="68" t="s">
        <v>230</v>
      </c>
      <c r="J804" s="72">
        <v>19.594100000000001</v>
      </c>
      <c r="K804" s="72">
        <v>29.067029999999999</v>
      </c>
      <c r="L804" s="72">
        <v>37.491849999999999</v>
      </c>
      <c r="M804" s="72">
        <v>41.375309999999999</v>
      </c>
      <c r="N804" s="72">
        <v>47.349550000000001</v>
      </c>
      <c r="O804" s="72">
        <v>49.165840000000003</v>
      </c>
      <c r="P804" s="72">
        <v>46.037759999999999</v>
      </c>
      <c r="Q804" s="72">
        <v>42.822870000000002</v>
      </c>
      <c r="R804" s="72">
        <v>39.139339999999997</v>
      </c>
      <c r="S804" s="73">
        <v>35.445300000000003</v>
      </c>
      <c r="T804" s="73">
        <v>387.48894999999999</v>
      </c>
    </row>
    <row r="805" spans="1:20" s="63" customFormat="1" hidden="1" x14ac:dyDescent="0.2">
      <c r="A805" s="28" t="s">
        <v>483</v>
      </c>
      <c r="B805" s="67"/>
      <c r="C805" s="102" t="s">
        <v>584</v>
      </c>
      <c r="D805" s="68"/>
      <c r="E805" s="110" t="s">
        <v>620</v>
      </c>
      <c r="F805" s="68"/>
      <c r="G805" s="110" t="s">
        <v>651</v>
      </c>
      <c r="H805" s="108" t="s">
        <v>652</v>
      </c>
      <c r="I805" s="68" t="s">
        <v>231</v>
      </c>
      <c r="J805" s="72">
        <v>93.976280000000003</v>
      </c>
      <c r="K805" s="72">
        <v>95.798479999999998</v>
      </c>
      <c r="L805" s="72">
        <v>95.379850000000005</v>
      </c>
      <c r="M805" s="72">
        <v>95.314800000000005</v>
      </c>
      <c r="N805" s="72">
        <v>98.349469999999997</v>
      </c>
      <c r="O805" s="72">
        <v>102.08924</v>
      </c>
      <c r="P805" s="72">
        <v>106.16074</v>
      </c>
      <c r="Q805" s="72">
        <v>103.79761000000001</v>
      </c>
      <c r="R805" s="72">
        <v>105.97423999999999</v>
      </c>
      <c r="S805" s="73">
        <v>81.852639999999994</v>
      </c>
      <c r="T805" s="73">
        <v>978.69335000000001</v>
      </c>
    </row>
    <row r="806" spans="1:20" s="63" customFormat="1" ht="18" customHeight="1" x14ac:dyDescent="0.2">
      <c r="A806" s="28" t="s">
        <v>483</v>
      </c>
      <c r="B806" s="67"/>
      <c r="C806" s="102"/>
      <c r="D806" s="68"/>
      <c r="E806" s="105"/>
      <c r="F806" s="68"/>
      <c r="G806" s="105"/>
      <c r="H806" s="108"/>
      <c r="I806" s="68" t="s">
        <v>228</v>
      </c>
      <c r="J806" s="72">
        <f t="shared" ref="J806:T806" si="122">SUMIF($I801:$I805,"Interest",J801:J805)+SUMIF($I801:$I805,"Depreciation",J801:J805)+SUMIF($I801:$I805,"Operating Costs",J801:J805)+SUMIF($I801:$I805,"Allocations",J801:J805)</f>
        <v>846.99977999999999</v>
      </c>
      <c r="K806" s="72">
        <f t="shared" si="122"/>
        <v>858.07656999999995</v>
      </c>
      <c r="L806" s="72">
        <f t="shared" si="122"/>
        <v>895.81584999999995</v>
      </c>
      <c r="M806" s="72">
        <f t="shared" si="122"/>
        <v>961.57534999999996</v>
      </c>
      <c r="N806" s="72">
        <f t="shared" si="122"/>
        <v>1011.50022</v>
      </c>
      <c r="O806" s="72">
        <f t="shared" si="122"/>
        <v>1029.99874</v>
      </c>
      <c r="P806" s="72">
        <f t="shared" si="122"/>
        <v>1043.5299599999998</v>
      </c>
      <c r="Q806" s="72">
        <f t="shared" si="122"/>
        <v>1053.8738900000001</v>
      </c>
      <c r="R806" s="72">
        <f t="shared" si="122"/>
        <v>1074.2246700000001</v>
      </c>
      <c r="S806" s="72">
        <f t="shared" si="122"/>
        <v>1065.60213</v>
      </c>
      <c r="T806" s="73">
        <f t="shared" si="122"/>
        <v>9841.1971599999997</v>
      </c>
    </row>
    <row r="807" spans="1:20" ht="5.25" customHeight="1" x14ac:dyDescent="0.2">
      <c r="A807" s="28" t="s">
        <v>483</v>
      </c>
      <c r="B807" s="74"/>
      <c r="C807" s="103"/>
      <c r="D807" s="75"/>
      <c r="E807" s="106"/>
      <c r="F807" s="75"/>
      <c r="G807" s="106"/>
      <c r="H807" s="109"/>
      <c r="I807" s="75"/>
      <c r="J807" s="76"/>
      <c r="K807" s="76"/>
      <c r="L807" s="76"/>
      <c r="M807" s="76"/>
      <c r="N807" s="76"/>
      <c r="O807" s="76"/>
      <c r="P807" s="76"/>
      <c r="Q807" s="76"/>
      <c r="R807" s="76"/>
      <c r="S807" s="77"/>
      <c r="T807" s="77"/>
    </row>
    <row r="808" spans="1:20" s="63" customFormat="1" ht="18" customHeight="1" thickBot="1" x14ac:dyDescent="0.25">
      <c r="A808" s="28" t="s">
        <v>483</v>
      </c>
      <c r="B808" s="78"/>
      <c r="C808" s="79"/>
      <c r="D808" s="79"/>
      <c r="E808" s="80"/>
      <c r="F808" s="78" t="s">
        <v>653</v>
      </c>
      <c r="G808" s="79"/>
      <c r="H808" s="79"/>
      <c r="I808" s="79"/>
      <c r="J808" s="81">
        <v>802.69169999999997</v>
      </c>
      <c r="K808" s="81">
        <v>812.38981000000001</v>
      </c>
      <c r="L808" s="81">
        <v>848.75847999999996</v>
      </c>
      <c r="M808" s="81">
        <v>913.57683999999995</v>
      </c>
      <c r="N808" s="81">
        <v>962.06173000000001</v>
      </c>
      <c r="O808" s="81">
        <v>979.57146</v>
      </c>
      <c r="P808" s="81">
        <v>991.58987000000002</v>
      </c>
      <c r="Q808" s="81">
        <v>1000.37562</v>
      </c>
      <c r="R808" s="81">
        <v>1019.12147</v>
      </c>
      <c r="S808" s="81">
        <v>1009.39685</v>
      </c>
      <c r="T808" s="82">
        <v>9339.5338300000003</v>
      </c>
    </row>
    <row r="809" spans="1:20" s="63" customFormat="1" ht="18" customHeight="1" x14ac:dyDescent="0.2">
      <c r="A809" s="28" t="s">
        <v>483</v>
      </c>
      <c r="B809" s="67"/>
      <c r="C809" s="101" t="s">
        <v>584</v>
      </c>
      <c r="D809" s="68"/>
      <c r="E809" s="104" t="s">
        <v>620</v>
      </c>
      <c r="F809" s="68"/>
      <c r="G809" s="104" t="s">
        <v>654</v>
      </c>
      <c r="H809" s="107" t="s">
        <v>655</v>
      </c>
      <c r="I809" s="69" t="s">
        <v>226</v>
      </c>
      <c r="J809" s="70">
        <v>-295.15104000000002</v>
      </c>
      <c r="K809" s="70">
        <v>-307.60750000000002</v>
      </c>
      <c r="L809" s="70">
        <v>-316.83573000000001</v>
      </c>
      <c r="M809" s="70">
        <v>-323.17243999999999</v>
      </c>
      <c r="N809" s="70">
        <v>-332.86774000000003</v>
      </c>
      <c r="O809" s="70">
        <v>-339.52521999999999</v>
      </c>
      <c r="P809" s="70">
        <v>-349.71091000000001</v>
      </c>
      <c r="Q809" s="70">
        <v>-360.20211</v>
      </c>
      <c r="R809" s="70">
        <v>-371.00808999999998</v>
      </c>
      <c r="S809" s="71">
        <v>-378.42829999999998</v>
      </c>
      <c r="T809" s="71">
        <v>-3374.5090799999998</v>
      </c>
    </row>
    <row r="810" spans="1:20" s="63" customFormat="1" hidden="1" x14ac:dyDescent="0.2">
      <c r="A810" s="28" t="s">
        <v>483</v>
      </c>
      <c r="B810" s="67"/>
      <c r="C810" s="102" t="s">
        <v>584</v>
      </c>
      <c r="D810" s="68"/>
      <c r="E810" s="110" t="s">
        <v>620</v>
      </c>
      <c r="F810" s="68"/>
      <c r="G810" s="110" t="s">
        <v>654</v>
      </c>
      <c r="H810" s="108" t="s">
        <v>655</v>
      </c>
      <c r="I810" s="68" t="s">
        <v>228</v>
      </c>
      <c r="J810" s="72">
        <v>2037.29874</v>
      </c>
      <c r="K810" s="72">
        <v>2149.6351800000002</v>
      </c>
      <c r="L810" s="72">
        <v>2213.2239</v>
      </c>
      <c r="M810" s="72">
        <v>1585.48342</v>
      </c>
      <c r="N810" s="72">
        <v>1634.40328</v>
      </c>
      <c r="O810" s="72">
        <v>1673.6360099999999</v>
      </c>
      <c r="P810" s="72">
        <v>1281.8334199999999</v>
      </c>
      <c r="Q810" s="72">
        <v>1317.2429099999999</v>
      </c>
      <c r="R810" s="72">
        <v>1354.9364499999999</v>
      </c>
      <c r="S810" s="73">
        <v>1385.4704200000001</v>
      </c>
      <c r="T810" s="73">
        <v>16633.16373</v>
      </c>
    </row>
    <row r="811" spans="1:20" s="63" customFormat="1" hidden="1" x14ac:dyDescent="0.2">
      <c r="A811" s="28" t="s">
        <v>483</v>
      </c>
      <c r="B811" s="67"/>
      <c r="C811" s="102" t="s">
        <v>584</v>
      </c>
      <c r="D811" s="68"/>
      <c r="E811" s="110" t="s">
        <v>620</v>
      </c>
      <c r="F811" s="68"/>
      <c r="G811" s="110" t="s">
        <v>654</v>
      </c>
      <c r="H811" s="108" t="s">
        <v>655</v>
      </c>
      <c r="I811" s="68" t="s">
        <v>229</v>
      </c>
      <c r="J811" s="72">
        <v>543.21725000000004</v>
      </c>
      <c r="K811" s="72">
        <v>566.29372999999998</v>
      </c>
      <c r="L811" s="72">
        <v>582.74883</v>
      </c>
      <c r="M811" s="72">
        <v>617.84527000000003</v>
      </c>
      <c r="N811" s="72">
        <v>629.18583000000001</v>
      </c>
      <c r="O811" s="72">
        <v>610.05516</v>
      </c>
      <c r="P811" s="72">
        <v>589.00049000000001</v>
      </c>
      <c r="Q811" s="72">
        <v>601.78292999999996</v>
      </c>
      <c r="R811" s="72">
        <v>615.78603999999996</v>
      </c>
      <c r="S811" s="73">
        <v>622.87072000000001</v>
      </c>
      <c r="T811" s="73">
        <v>5978.7862500000001</v>
      </c>
    </row>
    <row r="812" spans="1:20" s="63" customFormat="1" hidden="1" x14ac:dyDescent="0.2">
      <c r="A812" s="28" t="s">
        <v>483</v>
      </c>
      <c r="B812" s="67"/>
      <c r="C812" s="102" t="s">
        <v>584</v>
      </c>
      <c r="D812" s="68"/>
      <c r="E812" s="110" t="s">
        <v>620</v>
      </c>
      <c r="F812" s="68"/>
      <c r="G812" s="110" t="s">
        <v>654</v>
      </c>
      <c r="H812" s="108" t="s">
        <v>655</v>
      </c>
      <c r="I812" s="68" t="s">
        <v>230</v>
      </c>
      <c r="J812" s="72">
        <v>134.23697000000001</v>
      </c>
      <c r="K812" s="72">
        <v>199.13494</v>
      </c>
      <c r="L812" s="72">
        <v>256.85244999999998</v>
      </c>
      <c r="M812" s="72">
        <v>283.45758000000001</v>
      </c>
      <c r="N812" s="72">
        <v>324.38643999999999</v>
      </c>
      <c r="O812" s="72">
        <v>336.82965000000002</v>
      </c>
      <c r="P812" s="72">
        <v>315.39949000000001</v>
      </c>
      <c r="Q812" s="72">
        <v>293.37464999999997</v>
      </c>
      <c r="R812" s="72">
        <v>268.13922000000002</v>
      </c>
      <c r="S812" s="73">
        <v>242.83179999999999</v>
      </c>
      <c r="T812" s="73">
        <v>2654.6431899999998</v>
      </c>
    </row>
    <row r="813" spans="1:20" s="63" customFormat="1" hidden="1" x14ac:dyDescent="0.2">
      <c r="A813" s="28" t="s">
        <v>483</v>
      </c>
      <c r="B813" s="67"/>
      <c r="C813" s="102" t="s">
        <v>584</v>
      </c>
      <c r="D813" s="68"/>
      <c r="E813" s="110" t="s">
        <v>620</v>
      </c>
      <c r="F813" s="68"/>
      <c r="G813" s="110" t="s">
        <v>654</v>
      </c>
      <c r="H813" s="108" t="s">
        <v>655</v>
      </c>
      <c r="I813" s="68" t="s">
        <v>231</v>
      </c>
      <c r="J813" s="72">
        <v>628.30963999999994</v>
      </c>
      <c r="K813" s="72">
        <v>865.11037999999996</v>
      </c>
      <c r="L813" s="72">
        <v>953.36670000000004</v>
      </c>
      <c r="M813" s="72">
        <v>978.67557999999997</v>
      </c>
      <c r="N813" s="72">
        <v>971.40428999999995</v>
      </c>
      <c r="O813" s="72">
        <v>979.47019999999998</v>
      </c>
      <c r="P813" s="72">
        <v>999.26751999999999</v>
      </c>
      <c r="Q813" s="72">
        <v>1002.77219</v>
      </c>
      <c r="R813" s="72">
        <v>1022.44375</v>
      </c>
      <c r="S813" s="73">
        <v>1021.62774</v>
      </c>
      <c r="T813" s="73">
        <v>9422.4479900000006</v>
      </c>
    </row>
    <row r="814" spans="1:20" s="63" customFormat="1" ht="18" customHeight="1" x14ac:dyDescent="0.2">
      <c r="A814" s="28" t="s">
        <v>483</v>
      </c>
      <c r="B814" s="67"/>
      <c r="C814" s="102"/>
      <c r="D814" s="68"/>
      <c r="E814" s="105"/>
      <c r="F814" s="68"/>
      <c r="G814" s="105"/>
      <c r="H814" s="108"/>
      <c r="I814" s="68" t="s">
        <v>228</v>
      </c>
      <c r="J814" s="72">
        <f t="shared" ref="J814:T814" si="123">SUMIF($I809:$I813,"Interest",J809:J813)+SUMIF($I809:$I813,"Depreciation",J809:J813)+SUMIF($I809:$I813,"Operating Costs",J809:J813)+SUMIF($I809:$I813,"Allocations",J809:J813)</f>
        <v>3343.0626000000002</v>
      </c>
      <c r="K814" s="72">
        <f t="shared" si="123"/>
        <v>3780.1742300000001</v>
      </c>
      <c r="L814" s="72">
        <f t="shared" si="123"/>
        <v>4006.1918799999999</v>
      </c>
      <c r="M814" s="72">
        <f t="shared" si="123"/>
        <v>3465.4618499999997</v>
      </c>
      <c r="N814" s="72">
        <f t="shared" si="123"/>
        <v>3559.3798400000001</v>
      </c>
      <c r="O814" s="72">
        <f t="shared" si="123"/>
        <v>3599.9910199999995</v>
      </c>
      <c r="P814" s="72">
        <f t="shared" si="123"/>
        <v>3185.50092</v>
      </c>
      <c r="Q814" s="72">
        <f t="shared" si="123"/>
        <v>3215.1726799999997</v>
      </c>
      <c r="R814" s="72">
        <f t="shared" si="123"/>
        <v>3261.3054599999996</v>
      </c>
      <c r="S814" s="72">
        <f t="shared" si="123"/>
        <v>3272.8006800000003</v>
      </c>
      <c r="T814" s="73">
        <f t="shared" si="123"/>
        <v>34689.041160000001</v>
      </c>
    </row>
    <row r="815" spans="1:20" ht="5.25" customHeight="1" x14ac:dyDescent="0.2">
      <c r="A815" s="28" t="s">
        <v>483</v>
      </c>
      <c r="B815" s="74"/>
      <c r="C815" s="103"/>
      <c r="D815" s="75"/>
      <c r="E815" s="106"/>
      <c r="F815" s="75"/>
      <c r="G815" s="106"/>
      <c r="H815" s="109"/>
      <c r="I815" s="75"/>
      <c r="J815" s="76"/>
      <c r="K815" s="76"/>
      <c r="L815" s="76"/>
      <c r="M815" s="76"/>
      <c r="N815" s="76"/>
      <c r="O815" s="76"/>
      <c r="P815" s="76"/>
      <c r="Q815" s="76"/>
      <c r="R815" s="76"/>
      <c r="S815" s="77"/>
      <c r="T815" s="77"/>
    </row>
    <row r="816" spans="1:20" s="63" customFormat="1" ht="18" customHeight="1" thickBot="1" x14ac:dyDescent="0.25">
      <c r="A816" s="28" t="s">
        <v>483</v>
      </c>
      <c r="B816" s="78"/>
      <c r="C816" s="79"/>
      <c r="D816" s="79"/>
      <c r="E816" s="80"/>
      <c r="F816" s="78" t="s">
        <v>656</v>
      </c>
      <c r="G816" s="79"/>
      <c r="H816" s="79"/>
      <c r="I816" s="79"/>
      <c r="J816" s="81">
        <v>3047.91156</v>
      </c>
      <c r="K816" s="81">
        <v>3472.56673</v>
      </c>
      <c r="L816" s="81">
        <v>3689.3561500000001</v>
      </c>
      <c r="M816" s="81">
        <v>3142.2894099999999</v>
      </c>
      <c r="N816" s="81">
        <v>3226.5120999999999</v>
      </c>
      <c r="O816" s="81">
        <v>3260.4657999999999</v>
      </c>
      <c r="P816" s="81">
        <v>2835.7900100000002</v>
      </c>
      <c r="Q816" s="81">
        <v>2854.97057</v>
      </c>
      <c r="R816" s="81">
        <v>2890.2973699999998</v>
      </c>
      <c r="S816" s="81">
        <v>2894.3723799999998</v>
      </c>
      <c r="T816" s="82">
        <v>31314.532080000001</v>
      </c>
    </row>
    <row r="817" spans="1:20" s="63" customFormat="1" hidden="1" x14ac:dyDescent="0.2">
      <c r="A817" s="28" t="s">
        <v>483</v>
      </c>
      <c r="B817" s="67"/>
      <c r="C817" s="102" t="s">
        <v>584</v>
      </c>
      <c r="D817" s="68"/>
      <c r="E817" s="110" t="s">
        <v>620</v>
      </c>
      <c r="F817" s="68"/>
      <c r="G817" s="110" t="s">
        <v>657</v>
      </c>
      <c r="H817" s="108" t="s">
        <v>658</v>
      </c>
      <c r="I817" s="68" t="s">
        <v>228</v>
      </c>
      <c r="J817" s="72">
        <v>231.98400000000001</v>
      </c>
      <c r="K817" s="72">
        <v>231.98400000000001</v>
      </c>
      <c r="L817" s="72">
        <v>231.98400000000001</v>
      </c>
      <c r="M817" s="72">
        <v>231.98400000000001</v>
      </c>
      <c r="N817" s="72">
        <v>231.98400000000001</v>
      </c>
      <c r="O817" s="72">
        <v>231.98400000000001</v>
      </c>
      <c r="P817" s="72">
        <v>231.98400000000001</v>
      </c>
      <c r="Q817" s="72">
        <v>231.98400000000001</v>
      </c>
      <c r="R817" s="72">
        <v>231.98400000000001</v>
      </c>
      <c r="S817" s="73">
        <v>231.98400000000001</v>
      </c>
      <c r="T817" s="73">
        <v>2319.84</v>
      </c>
    </row>
    <row r="818" spans="1:20" s="63" customFormat="1" ht="18" customHeight="1" x14ac:dyDescent="0.2">
      <c r="A818" s="28" t="s">
        <v>483</v>
      </c>
      <c r="B818" s="67"/>
      <c r="C818" s="102"/>
      <c r="D818" s="68"/>
      <c r="E818" s="105"/>
      <c r="F818" s="68"/>
      <c r="G818" s="105"/>
      <c r="H818" s="108"/>
      <c r="I818" s="68" t="s">
        <v>228</v>
      </c>
      <c r="J818" s="72">
        <f t="shared" ref="J818:T818" si="124">SUMIF($I817:$I817,"Interest",J817:J817)+SUMIF($I817:$I817,"Depreciation",J817:J817)+SUMIF($I817:$I817,"Operating Costs",J817:J817)+SUMIF($I817:$I817,"Allocations",J817:J817)</f>
        <v>231.98400000000001</v>
      </c>
      <c r="K818" s="72">
        <f t="shared" si="124"/>
        <v>231.98400000000001</v>
      </c>
      <c r="L818" s="72">
        <f t="shared" si="124"/>
        <v>231.98400000000001</v>
      </c>
      <c r="M818" s="72">
        <f t="shared" si="124"/>
        <v>231.98400000000001</v>
      </c>
      <c r="N818" s="72">
        <f t="shared" si="124"/>
        <v>231.98400000000001</v>
      </c>
      <c r="O818" s="72">
        <f t="shared" si="124"/>
        <v>231.98400000000001</v>
      </c>
      <c r="P818" s="72">
        <f t="shared" si="124"/>
        <v>231.98400000000001</v>
      </c>
      <c r="Q818" s="72">
        <f t="shared" si="124"/>
        <v>231.98400000000001</v>
      </c>
      <c r="R818" s="72">
        <f t="shared" si="124"/>
        <v>231.98400000000001</v>
      </c>
      <c r="S818" s="72">
        <f t="shared" si="124"/>
        <v>231.98400000000001</v>
      </c>
      <c r="T818" s="73">
        <f t="shared" si="124"/>
        <v>2319.84</v>
      </c>
    </row>
    <row r="819" spans="1:20" ht="5.25" customHeight="1" x14ac:dyDescent="0.2">
      <c r="A819" s="28" t="s">
        <v>483</v>
      </c>
      <c r="B819" s="74"/>
      <c r="C819" s="103"/>
      <c r="D819" s="75"/>
      <c r="E819" s="106"/>
      <c r="F819" s="75"/>
      <c r="G819" s="106"/>
      <c r="H819" s="109"/>
      <c r="I819" s="75"/>
      <c r="J819" s="76"/>
      <c r="K819" s="76"/>
      <c r="L819" s="76"/>
      <c r="M819" s="76"/>
      <c r="N819" s="76"/>
      <c r="O819" s="76"/>
      <c r="P819" s="76"/>
      <c r="Q819" s="76"/>
      <c r="R819" s="76"/>
      <c r="S819" s="77"/>
      <c r="T819" s="77"/>
    </row>
    <row r="820" spans="1:20" s="63" customFormat="1" ht="18" customHeight="1" thickBot="1" x14ac:dyDescent="0.25">
      <c r="A820" s="28"/>
      <c r="B820" s="78"/>
      <c r="C820" s="79"/>
      <c r="D820" s="79"/>
      <c r="E820" s="80"/>
      <c r="F820" s="78" t="s">
        <v>659</v>
      </c>
      <c r="G820" s="79"/>
      <c r="H820" s="79"/>
      <c r="I820" s="79"/>
      <c r="J820" s="81">
        <v>231.98400000000001</v>
      </c>
      <c r="K820" s="81">
        <v>231.98400000000001</v>
      </c>
      <c r="L820" s="81">
        <v>231.98400000000001</v>
      </c>
      <c r="M820" s="81">
        <v>231.98400000000001</v>
      </c>
      <c r="N820" s="81">
        <v>231.98400000000001</v>
      </c>
      <c r="O820" s="81">
        <v>231.98400000000001</v>
      </c>
      <c r="P820" s="81">
        <v>231.98400000000001</v>
      </c>
      <c r="Q820" s="81">
        <v>231.98400000000001</v>
      </c>
      <c r="R820" s="81">
        <v>231.98400000000001</v>
      </c>
      <c r="S820" s="81">
        <v>231.98400000000001</v>
      </c>
      <c r="T820" s="82">
        <v>2319.84</v>
      </c>
    </row>
    <row r="821" spans="1:20" s="63" customFormat="1" ht="18" customHeight="1" x14ac:dyDescent="0.2">
      <c r="A821" s="28"/>
      <c r="B821" s="67"/>
      <c r="C821" s="101" t="s">
        <v>584</v>
      </c>
      <c r="D821" s="68"/>
      <c r="E821" s="104" t="s">
        <v>620</v>
      </c>
      <c r="F821" s="68"/>
      <c r="G821" s="104" t="s">
        <v>660</v>
      </c>
      <c r="H821" s="107" t="s">
        <v>661</v>
      </c>
      <c r="I821" s="69" t="s">
        <v>226</v>
      </c>
      <c r="J821" s="70">
        <v>-45.26688</v>
      </c>
      <c r="K821" s="70">
        <v>-46.97231</v>
      </c>
      <c r="L821" s="70">
        <v>-48.403799999999997</v>
      </c>
      <c r="M821" s="70">
        <v>-295.44812999999999</v>
      </c>
      <c r="N821" s="70">
        <v>-274.32774999999998</v>
      </c>
      <c r="O821" s="70">
        <v>-255.34752</v>
      </c>
      <c r="P821" s="70">
        <v>-242.84717000000001</v>
      </c>
      <c r="Q821" s="70">
        <v>-233.52006</v>
      </c>
      <c r="R821" s="70">
        <v>-226.83698000000001</v>
      </c>
      <c r="S821" s="71">
        <v>-220.20383000000001</v>
      </c>
      <c r="T821" s="71">
        <v>-1889.17443</v>
      </c>
    </row>
    <row r="822" spans="1:20" s="63" customFormat="1" hidden="1" x14ac:dyDescent="0.2">
      <c r="A822" s="28"/>
      <c r="B822" s="67"/>
      <c r="C822" s="102" t="s">
        <v>584</v>
      </c>
      <c r="D822" s="68"/>
      <c r="E822" s="110" t="s">
        <v>620</v>
      </c>
      <c r="F822" s="68"/>
      <c r="G822" s="110" t="s">
        <v>660</v>
      </c>
      <c r="H822" s="108" t="s">
        <v>661</v>
      </c>
      <c r="I822" s="68" t="s">
        <v>228</v>
      </c>
      <c r="J822" s="72">
        <v>2836.7718199999999</v>
      </c>
      <c r="K822" s="72">
        <v>2970.7173699999998</v>
      </c>
      <c r="L822" s="72">
        <v>3120.9364099999998</v>
      </c>
      <c r="M822" s="72">
        <v>1305.3452500000001</v>
      </c>
      <c r="N822" s="72">
        <v>1335.0920599999999</v>
      </c>
      <c r="O822" s="72">
        <v>1363.71471</v>
      </c>
      <c r="P822" s="72">
        <v>1398.2949900000001</v>
      </c>
      <c r="Q822" s="72">
        <v>1433.11355</v>
      </c>
      <c r="R822" s="72">
        <v>1471.9965500000001</v>
      </c>
      <c r="S822" s="73">
        <v>1509.39735</v>
      </c>
      <c r="T822" s="73">
        <v>18745.38006</v>
      </c>
    </row>
    <row r="823" spans="1:20" s="63" customFormat="1" hidden="1" x14ac:dyDescent="0.2">
      <c r="A823" s="28"/>
      <c r="B823" s="67"/>
      <c r="C823" s="102" t="s">
        <v>584</v>
      </c>
      <c r="D823" s="68"/>
      <c r="E823" s="110" t="s">
        <v>620</v>
      </c>
      <c r="F823" s="68"/>
      <c r="G823" s="110" t="s">
        <v>660</v>
      </c>
      <c r="H823" s="108" t="s">
        <v>661</v>
      </c>
      <c r="I823" s="68" t="s">
        <v>229</v>
      </c>
      <c r="J823" s="72">
        <v>1367.6929700000001</v>
      </c>
      <c r="K823" s="72">
        <v>1430.63445</v>
      </c>
      <c r="L823" s="72">
        <v>1477.8631</v>
      </c>
      <c r="M823" s="72">
        <v>1657.8113499999999</v>
      </c>
      <c r="N823" s="72">
        <v>1685.9220600000001</v>
      </c>
      <c r="O823" s="72">
        <v>1625.22388</v>
      </c>
      <c r="P823" s="72">
        <v>1558.28566</v>
      </c>
      <c r="Q823" s="72">
        <v>1589.0358200000001</v>
      </c>
      <c r="R823" s="72">
        <v>1622.7710099999999</v>
      </c>
      <c r="S823" s="73">
        <v>1638.9417800000001</v>
      </c>
      <c r="T823" s="73">
        <v>15654.18208</v>
      </c>
    </row>
    <row r="824" spans="1:20" s="63" customFormat="1" hidden="1" x14ac:dyDescent="0.2">
      <c r="A824" s="28"/>
      <c r="B824" s="67"/>
      <c r="C824" s="102" t="s">
        <v>584</v>
      </c>
      <c r="D824" s="68"/>
      <c r="E824" s="110" t="s">
        <v>620</v>
      </c>
      <c r="F824" s="68"/>
      <c r="G824" s="110" t="s">
        <v>660</v>
      </c>
      <c r="H824" s="108" t="s">
        <v>661</v>
      </c>
      <c r="I824" s="68" t="s">
        <v>230</v>
      </c>
      <c r="J824" s="72">
        <v>0.91779999999999995</v>
      </c>
      <c r="K824" s="72">
        <v>1.3614900000000001</v>
      </c>
      <c r="L824" s="72">
        <v>1.7561100000000001</v>
      </c>
      <c r="M824" s="72">
        <v>1.9380200000000001</v>
      </c>
      <c r="N824" s="72">
        <v>2.2178800000000001</v>
      </c>
      <c r="O824" s="72">
        <v>2.3029299999999999</v>
      </c>
      <c r="P824" s="72">
        <v>2.1564199999999998</v>
      </c>
      <c r="Q824" s="72">
        <v>2.0057999999999998</v>
      </c>
      <c r="R824" s="72">
        <v>1.8332900000000001</v>
      </c>
      <c r="S824" s="73">
        <v>1.66029</v>
      </c>
      <c r="T824" s="73">
        <v>18.150030000000001</v>
      </c>
    </row>
    <row r="825" spans="1:20" s="63" customFormat="1" hidden="1" x14ac:dyDescent="0.2">
      <c r="A825" s="28"/>
      <c r="B825" s="67"/>
      <c r="C825" s="102" t="s">
        <v>584</v>
      </c>
      <c r="D825" s="68"/>
      <c r="E825" s="110" t="s">
        <v>620</v>
      </c>
      <c r="F825" s="68"/>
      <c r="G825" s="110" t="s">
        <v>660</v>
      </c>
      <c r="H825" s="108" t="s">
        <v>661</v>
      </c>
      <c r="I825" s="68" t="s">
        <v>231</v>
      </c>
      <c r="J825" s="72">
        <v>563.46301000000005</v>
      </c>
      <c r="K825" s="72">
        <v>1030.09042</v>
      </c>
      <c r="L825" s="72">
        <v>1070.58305</v>
      </c>
      <c r="M825" s="72">
        <v>1113.4063699999999</v>
      </c>
      <c r="N825" s="72">
        <v>1157.9430600000001</v>
      </c>
      <c r="O825" s="72">
        <v>602.13022000000001</v>
      </c>
      <c r="P825" s="72">
        <v>0</v>
      </c>
      <c r="Q825" s="72">
        <v>0</v>
      </c>
      <c r="R825" s="72">
        <v>0</v>
      </c>
      <c r="S825" s="73">
        <v>0</v>
      </c>
      <c r="T825" s="73">
        <v>5537.6161300000003</v>
      </c>
    </row>
    <row r="826" spans="1:20" s="63" customFormat="1" ht="18" customHeight="1" x14ac:dyDescent="0.2">
      <c r="A826" s="28"/>
      <c r="B826" s="67"/>
      <c r="C826" s="102"/>
      <c r="D826" s="68"/>
      <c r="E826" s="105"/>
      <c r="F826" s="68"/>
      <c r="G826" s="105"/>
      <c r="H826" s="108"/>
      <c r="I826" s="68" t="s">
        <v>228</v>
      </c>
      <c r="J826" s="72">
        <f t="shared" ref="J826:T826" si="125">SUMIF($I821:$I825,"Interest",J821:J825)+SUMIF($I821:$I825,"Depreciation",J821:J825)+SUMIF($I821:$I825,"Operating Costs",J821:J825)+SUMIF($I821:$I825,"Allocations",J821:J825)</f>
        <v>4768.8456000000006</v>
      </c>
      <c r="K826" s="72">
        <f t="shared" si="125"/>
        <v>5432.8037299999996</v>
      </c>
      <c r="L826" s="72">
        <f t="shared" si="125"/>
        <v>5671.1386700000003</v>
      </c>
      <c r="M826" s="72">
        <f t="shared" si="125"/>
        <v>4078.50099</v>
      </c>
      <c r="N826" s="72">
        <f t="shared" si="125"/>
        <v>4181.1750599999996</v>
      </c>
      <c r="O826" s="72">
        <f t="shared" si="125"/>
        <v>3593.37174</v>
      </c>
      <c r="P826" s="72">
        <f t="shared" si="125"/>
        <v>2958.7370700000001</v>
      </c>
      <c r="Q826" s="72">
        <f t="shared" si="125"/>
        <v>3024.15517</v>
      </c>
      <c r="R826" s="72">
        <f t="shared" si="125"/>
        <v>3096.6008499999998</v>
      </c>
      <c r="S826" s="72">
        <f t="shared" si="125"/>
        <v>3149.9994200000001</v>
      </c>
      <c r="T826" s="73">
        <f t="shared" si="125"/>
        <v>39955.328300000001</v>
      </c>
    </row>
    <row r="827" spans="1:20" ht="5.25" customHeight="1" x14ac:dyDescent="0.2">
      <c r="B827" s="74"/>
      <c r="C827" s="103"/>
      <c r="D827" s="75"/>
      <c r="E827" s="106"/>
      <c r="F827" s="75"/>
      <c r="G827" s="106"/>
      <c r="H827" s="109"/>
      <c r="I827" s="75"/>
      <c r="J827" s="76"/>
      <c r="K827" s="76"/>
      <c r="L827" s="76"/>
      <c r="M827" s="76"/>
      <c r="N827" s="76"/>
      <c r="O827" s="76"/>
      <c r="P827" s="76"/>
      <c r="Q827" s="76"/>
      <c r="R827" s="76"/>
      <c r="S827" s="77"/>
      <c r="T827" s="77"/>
    </row>
    <row r="828" spans="1:20" s="63" customFormat="1" ht="18" customHeight="1" thickBot="1" x14ac:dyDescent="0.25">
      <c r="A828" s="28"/>
      <c r="B828" s="78"/>
      <c r="C828" s="79"/>
      <c r="D828" s="79"/>
      <c r="E828" s="80"/>
      <c r="F828" s="78" t="s">
        <v>662</v>
      </c>
      <c r="G828" s="79"/>
      <c r="H828" s="79"/>
      <c r="I828" s="79"/>
      <c r="J828" s="81">
        <v>4723.5787200000004</v>
      </c>
      <c r="K828" s="81">
        <v>5385.8314200000004</v>
      </c>
      <c r="L828" s="81">
        <v>5622.7348700000002</v>
      </c>
      <c r="M828" s="81">
        <v>3783.0528599999998</v>
      </c>
      <c r="N828" s="81">
        <v>3906.8473100000001</v>
      </c>
      <c r="O828" s="81">
        <v>3338.0242199999998</v>
      </c>
      <c r="P828" s="81">
        <v>2715.8899000000001</v>
      </c>
      <c r="Q828" s="81">
        <v>2790.6351100000002</v>
      </c>
      <c r="R828" s="81">
        <v>2869.7638700000002</v>
      </c>
      <c r="S828" s="81">
        <v>2929.7955900000002</v>
      </c>
      <c r="T828" s="82">
        <v>38066.153870000002</v>
      </c>
    </row>
    <row r="829" spans="1:20" ht="6.95" customHeight="1" x14ac:dyDescent="0.2">
      <c r="B829" s="83"/>
      <c r="C829" s="61"/>
      <c r="D829" s="83"/>
      <c r="E829" s="61"/>
      <c r="F829" s="61"/>
      <c r="G829" s="83"/>
      <c r="H829" s="83"/>
      <c r="I829" s="83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</row>
    <row r="830" spans="1:20" s="63" customFormat="1" ht="18" customHeight="1" thickBot="1" x14ac:dyDescent="0.25">
      <c r="A830" s="28"/>
      <c r="B830" s="78"/>
      <c r="C830" s="79"/>
      <c r="D830" s="78" t="s">
        <v>663</v>
      </c>
      <c r="E830" s="79"/>
      <c r="F830" s="79"/>
      <c r="G830" s="79"/>
      <c r="H830" s="79"/>
      <c r="I830" s="79"/>
      <c r="J830" s="81">
        <v>47566.588380000001</v>
      </c>
      <c r="K830" s="81">
        <v>52304.103089999997</v>
      </c>
      <c r="L830" s="81">
        <v>57204.566149999999</v>
      </c>
      <c r="M830" s="81">
        <v>60434.463519999998</v>
      </c>
      <c r="N830" s="81">
        <v>67582.848610000001</v>
      </c>
      <c r="O830" s="81">
        <v>71542.82127</v>
      </c>
      <c r="P830" s="81">
        <v>79834.141109999997</v>
      </c>
      <c r="Q830" s="81">
        <v>88403.324930000002</v>
      </c>
      <c r="R830" s="81">
        <v>95164.152740000005</v>
      </c>
      <c r="S830" s="81">
        <v>99627.493910000005</v>
      </c>
      <c r="T830" s="82">
        <v>719664.50370999996</v>
      </c>
    </row>
    <row r="831" spans="1:20" ht="8.25" customHeight="1" x14ac:dyDescent="0.2">
      <c r="B831" s="83"/>
      <c r="C831" s="83"/>
      <c r="D831" s="83"/>
      <c r="E831" s="61"/>
      <c r="F831" s="61"/>
      <c r="G831" s="83"/>
      <c r="H831" s="83"/>
      <c r="I831" s="83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</row>
    <row r="832" spans="1:20" s="63" customFormat="1" ht="18" customHeight="1" x14ac:dyDescent="0.2">
      <c r="A832" s="28"/>
      <c r="B832" s="67"/>
      <c r="C832" s="101" t="s">
        <v>584</v>
      </c>
      <c r="D832" s="68"/>
      <c r="E832" s="104" t="s">
        <v>664</v>
      </c>
      <c r="F832" s="68"/>
      <c r="G832" s="104" t="s">
        <v>665</v>
      </c>
      <c r="H832" s="107" t="s">
        <v>666</v>
      </c>
      <c r="I832" s="69" t="s">
        <v>226</v>
      </c>
      <c r="J832" s="70">
        <v>-1067.61484</v>
      </c>
      <c r="K832" s="70">
        <v>-1099.6462899999999</v>
      </c>
      <c r="L832" s="70">
        <v>-1132.6356800000001</v>
      </c>
      <c r="M832" s="70">
        <v>-1157.45264</v>
      </c>
      <c r="N832" s="70">
        <v>-1192.1767</v>
      </c>
      <c r="O832" s="70">
        <v>-1216.0550900000001</v>
      </c>
      <c r="P832" s="70">
        <v>-1252.5364999999999</v>
      </c>
      <c r="Q832" s="70">
        <v>-1297.3488299999999</v>
      </c>
      <c r="R832" s="70">
        <v>-1336.2689800000001</v>
      </c>
      <c r="S832" s="71">
        <v>-1362.9945399999999</v>
      </c>
      <c r="T832" s="71">
        <v>-12114.730089999999</v>
      </c>
    </row>
    <row r="833" spans="1:20" s="63" customFormat="1" hidden="1" x14ac:dyDescent="0.2">
      <c r="A833" s="28"/>
      <c r="B833" s="67"/>
      <c r="C833" s="102" t="s">
        <v>584</v>
      </c>
      <c r="D833" s="68"/>
      <c r="E833" s="110" t="s">
        <v>664</v>
      </c>
      <c r="F833" s="68"/>
      <c r="G833" s="110" t="s">
        <v>665</v>
      </c>
      <c r="H833" s="108" t="s">
        <v>666</v>
      </c>
      <c r="I833" s="68" t="s">
        <v>228</v>
      </c>
      <c r="J833" s="72">
        <v>1288.35697</v>
      </c>
      <c r="K833" s="72">
        <v>1315.41443</v>
      </c>
      <c r="L833" s="72">
        <v>1355.9564600000001</v>
      </c>
      <c r="M833" s="72">
        <v>1426.0909200000001</v>
      </c>
      <c r="N833" s="72">
        <v>1466.95758</v>
      </c>
      <c r="O833" s="72">
        <v>1494.5519899999999</v>
      </c>
      <c r="P833" s="72">
        <v>1547.46462</v>
      </c>
      <c r="Q833" s="72">
        <v>1533.7055800000001</v>
      </c>
      <c r="R833" s="72">
        <v>1576.1550500000001</v>
      </c>
      <c r="S833" s="73">
        <v>1616.60914</v>
      </c>
      <c r="T833" s="73">
        <v>14621.26274</v>
      </c>
    </row>
    <row r="834" spans="1:20" s="63" customFormat="1" hidden="1" x14ac:dyDescent="0.2">
      <c r="A834" s="28"/>
      <c r="B834" s="67"/>
      <c r="C834" s="102" t="s">
        <v>584</v>
      </c>
      <c r="D834" s="68"/>
      <c r="E834" s="110" t="s">
        <v>664</v>
      </c>
      <c r="F834" s="68"/>
      <c r="G834" s="110" t="s">
        <v>665</v>
      </c>
      <c r="H834" s="108" t="s">
        <v>666</v>
      </c>
      <c r="I834" s="68" t="s">
        <v>229</v>
      </c>
      <c r="J834" s="72">
        <v>507.49504999999999</v>
      </c>
      <c r="K834" s="72">
        <v>510.04331000000002</v>
      </c>
      <c r="L834" s="72">
        <v>520.11550999999997</v>
      </c>
      <c r="M834" s="72">
        <v>635.30025999999998</v>
      </c>
      <c r="N834" s="72">
        <v>651.34789999999998</v>
      </c>
      <c r="O834" s="72">
        <v>648.98411999999996</v>
      </c>
      <c r="P834" s="72">
        <v>649.77292999999997</v>
      </c>
      <c r="Q834" s="72">
        <v>658.74017000000003</v>
      </c>
      <c r="R834" s="72">
        <v>676.87248999999997</v>
      </c>
      <c r="S834" s="73">
        <v>687.95015999999998</v>
      </c>
      <c r="T834" s="73">
        <v>6146.6219000000001</v>
      </c>
    </row>
    <row r="835" spans="1:20" s="63" customFormat="1" hidden="1" x14ac:dyDescent="0.2">
      <c r="A835" s="28"/>
      <c r="B835" s="67"/>
      <c r="C835" s="102" t="s">
        <v>584</v>
      </c>
      <c r="D835" s="68"/>
      <c r="E835" s="110" t="s">
        <v>664</v>
      </c>
      <c r="F835" s="68"/>
      <c r="G835" s="110" t="s">
        <v>665</v>
      </c>
      <c r="H835" s="108" t="s">
        <v>666</v>
      </c>
      <c r="I835" s="68" t="s">
        <v>230</v>
      </c>
      <c r="J835" s="72">
        <v>27.33108</v>
      </c>
      <c r="K835" s="72">
        <v>40.544519999999999</v>
      </c>
      <c r="L835" s="72">
        <v>52.295990000000003</v>
      </c>
      <c r="M835" s="72">
        <v>57.712879999999998</v>
      </c>
      <c r="N835" s="72">
        <v>66.046130000000005</v>
      </c>
      <c r="O835" s="72">
        <v>68.579610000000002</v>
      </c>
      <c r="P835" s="72">
        <v>64.216359999999995</v>
      </c>
      <c r="Q835" s="72">
        <v>59.732030000000002</v>
      </c>
      <c r="R835" s="72">
        <v>54.594009999999997</v>
      </c>
      <c r="S835" s="73">
        <v>49.441339999999997</v>
      </c>
      <c r="T835" s="73">
        <v>540.49395000000004</v>
      </c>
    </row>
    <row r="836" spans="1:20" s="63" customFormat="1" hidden="1" x14ac:dyDescent="0.2">
      <c r="A836" s="28"/>
      <c r="B836" s="67"/>
      <c r="C836" s="102" t="s">
        <v>584</v>
      </c>
      <c r="D836" s="68"/>
      <c r="E836" s="110" t="s">
        <v>664</v>
      </c>
      <c r="F836" s="68"/>
      <c r="G836" s="110" t="s">
        <v>665</v>
      </c>
      <c r="H836" s="108" t="s">
        <v>666</v>
      </c>
      <c r="I836" s="68" t="s">
        <v>231</v>
      </c>
      <c r="J836" s="72">
        <v>256.10489000000001</v>
      </c>
      <c r="K836" s="72">
        <v>287.14947999999998</v>
      </c>
      <c r="L836" s="72">
        <v>345.22958</v>
      </c>
      <c r="M836" s="72">
        <v>403.85278</v>
      </c>
      <c r="N836" s="72">
        <v>470.44760000000002</v>
      </c>
      <c r="O836" s="72">
        <v>679.29597999999999</v>
      </c>
      <c r="P836" s="72">
        <v>806.02716999999996</v>
      </c>
      <c r="Q836" s="72">
        <v>881.84311000000002</v>
      </c>
      <c r="R836" s="72">
        <v>945.60699999999997</v>
      </c>
      <c r="S836" s="73">
        <v>1019.9993899999999</v>
      </c>
      <c r="T836" s="73">
        <v>6095.5569800000003</v>
      </c>
    </row>
    <row r="837" spans="1:20" s="63" customFormat="1" ht="18" customHeight="1" x14ac:dyDescent="0.2">
      <c r="A837" s="28"/>
      <c r="B837" s="67"/>
      <c r="C837" s="102"/>
      <c r="D837" s="68"/>
      <c r="E837" s="105"/>
      <c r="F837" s="68"/>
      <c r="G837" s="105"/>
      <c r="H837" s="108"/>
      <c r="I837" s="68" t="s">
        <v>228</v>
      </c>
      <c r="J837" s="72">
        <f t="shared" ref="J837:T837" si="126">SUMIF($I832:$I836,"Interest",J832:J836)+SUMIF($I832:$I836,"Depreciation",J832:J836)+SUMIF($I832:$I836,"Operating Costs",J832:J836)+SUMIF($I832:$I836,"Allocations",J832:J836)</f>
        <v>2079.2879899999998</v>
      </c>
      <c r="K837" s="72">
        <f t="shared" si="126"/>
        <v>2153.1517400000002</v>
      </c>
      <c r="L837" s="72">
        <f t="shared" si="126"/>
        <v>2273.5975400000002</v>
      </c>
      <c r="M837" s="72">
        <f t="shared" si="126"/>
        <v>2522.9568399999998</v>
      </c>
      <c r="N837" s="72">
        <f t="shared" si="126"/>
        <v>2654.7992100000001</v>
      </c>
      <c r="O837" s="72">
        <f t="shared" si="126"/>
        <v>2891.4117000000001</v>
      </c>
      <c r="P837" s="72">
        <f t="shared" si="126"/>
        <v>3067.48108</v>
      </c>
      <c r="Q837" s="72">
        <f t="shared" si="126"/>
        <v>3134.0208900000002</v>
      </c>
      <c r="R837" s="72">
        <f t="shared" si="126"/>
        <v>3253.2285499999998</v>
      </c>
      <c r="S837" s="72">
        <f t="shared" si="126"/>
        <v>3374.0000299999997</v>
      </c>
      <c r="T837" s="73">
        <f t="shared" si="126"/>
        <v>27403.935570000001</v>
      </c>
    </row>
    <row r="838" spans="1:20" ht="5.25" customHeight="1" x14ac:dyDescent="0.2">
      <c r="B838" s="74"/>
      <c r="C838" s="103"/>
      <c r="D838" s="75"/>
      <c r="E838" s="106"/>
      <c r="F838" s="75"/>
      <c r="G838" s="106"/>
      <c r="H838" s="109"/>
      <c r="I838" s="75"/>
      <c r="J838" s="76"/>
      <c r="K838" s="76"/>
      <c r="L838" s="76"/>
      <c r="M838" s="76"/>
      <c r="N838" s="76"/>
      <c r="O838" s="76"/>
      <c r="P838" s="76"/>
      <c r="Q838" s="76"/>
      <c r="R838" s="76"/>
      <c r="S838" s="77"/>
      <c r="T838" s="77"/>
    </row>
    <row r="839" spans="1:20" s="63" customFormat="1" ht="18" customHeight="1" thickBot="1" x14ac:dyDescent="0.25">
      <c r="A839" s="28"/>
      <c r="B839" s="78"/>
      <c r="C839" s="79"/>
      <c r="D839" s="79"/>
      <c r="E839" s="80"/>
      <c r="F839" s="78" t="s">
        <v>667</v>
      </c>
      <c r="G839" s="79"/>
      <c r="H839" s="79"/>
      <c r="I839" s="79"/>
      <c r="J839" s="81">
        <v>1011.67315</v>
      </c>
      <c r="K839" s="81">
        <v>1053.5054500000001</v>
      </c>
      <c r="L839" s="81">
        <v>1140.9618599999999</v>
      </c>
      <c r="M839" s="81">
        <v>1365.5042000000001</v>
      </c>
      <c r="N839" s="81">
        <v>1462.6225099999999</v>
      </c>
      <c r="O839" s="81">
        <v>1675.35661</v>
      </c>
      <c r="P839" s="81">
        <v>1814.9445800000001</v>
      </c>
      <c r="Q839" s="81">
        <v>1836.6720600000001</v>
      </c>
      <c r="R839" s="81">
        <v>1916.95957</v>
      </c>
      <c r="S839" s="81">
        <v>2011.00549</v>
      </c>
      <c r="T839" s="82">
        <v>15289.205480000001</v>
      </c>
    </row>
    <row r="840" spans="1:20" s="63" customFormat="1" hidden="1" x14ac:dyDescent="0.2">
      <c r="A840" s="28" t="s">
        <v>483</v>
      </c>
      <c r="B840" s="67"/>
      <c r="C840" s="102" t="s">
        <v>584</v>
      </c>
      <c r="D840" s="68"/>
      <c r="E840" s="110" t="s">
        <v>664</v>
      </c>
      <c r="F840" s="68"/>
      <c r="G840" s="110" t="s">
        <v>668</v>
      </c>
      <c r="H840" s="108" t="s">
        <v>669</v>
      </c>
      <c r="I840" s="68" t="s">
        <v>228</v>
      </c>
      <c r="J840" s="72">
        <v>2532.96985</v>
      </c>
      <c r="K840" s="72">
        <v>2645.22021</v>
      </c>
      <c r="L840" s="72">
        <v>2723.0898299999999</v>
      </c>
      <c r="M840" s="72">
        <v>2929.2220299999999</v>
      </c>
      <c r="N840" s="72">
        <v>2947.7046</v>
      </c>
      <c r="O840" s="72">
        <v>3003.12401</v>
      </c>
      <c r="P840" s="72">
        <v>3062.41401</v>
      </c>
      <c r="Q840" s="72">
        <v>3105.5951799999998</v>
      </c>
      <c r="R840" s="72">
        <v>3173.0954999999999</v>
      </c>
      <c r="S840" s="73">
        <v>3238.0318200000002</v>
      </c>
      <c r="T840" s="73">
        <v>29360.46704</v>
      </c>
    </row>
    <row r="841" spans="1:20" s="63" customFormat="1" hidden="1" x14ac:dyDescent="0.2">
      <c r="A841" s="28" t="s">
        <v>483</v>
      </c>
      <c r="B841" s="67"/>
      <c r="C841" s="102" t="s">
        <v>584</v>
      </c>
      <c r="D841" s="68"/>
      <c r="E841" s="110" t="s">
        <v>664</v>
      </c>
      <c r="F841" s="68"/>
      <c r="G841" s="110" t="s">
        <v>668</v>
      </c>
      <c r="H841" s="108" t="s">
        <v>669</v>
      </c>
      <c r="I841" s="68" t="s">
        <v>229</v>
      </c>
      <c r="J841" s="72">
        <v>290.92097999999999</v>
      </c>
      <c r="K841" s="72">
        <v>286.48511999999999</v>
      </c>
      <c r="L841" s="72">
        <v>290.85915999999997</v>
      </c>
      <c r="M841" s="72">
        <v>382.73124999999999</v>
      </c>
      <c r="N841" s="72">
        <v>389.86788000000001</v>
      </c>
      <c r="O841" s="72">
        <v>395.09748999999999</v>
      </c>
      <c r="P841" s="72">
        <v>399.41933999999998</v>
      </c>
      <c r="Q841" s="72">
        <v>407.68707999999998</v>
      </c>
      <c r="R841" s="72">
        <v>418.60415999999998</v>
      </c>
      <c r="S841" s="73">
        <v>424.90980999999999</v>
      </c>
      <c r="T841" s="73">
        <v>3686.5822699999999</v>
      </c>
    </row>
    <row r="842" spans="1:20" s="63" customFormat="1" hidden="1" x14ac:dyDescent="0.2">
      <c r="A842" s="28" t="s">
        <v>483</v>
      </c>
      <c r="B842" s="67"/>
      <c r="C842" s="102" t="s">
        <v>584</v>
      </c>
      <c r="D842" s="68"/>
      <c r="E842" s="110" t="s">
        <v>664</v>
      </c>
      <c r="F842" s="68"/>
      <c r="G842" s="110" t="s">
        <v>668</v>
      </c>
      <c r="H842" s="108" t="s">
        <v>669</v>
      </c>
      <c r="I842" s="68" t="s">
        <v>230</v>
      </c>
      <c r="J842" s="72">
        <v>60.25029</v>
      </c>
      <c r="K842" s="72">
        <v>89.378789999999995</v>
      </c>
      <c r="L842" s="72">
        <v>115.28444</v>
      </c>
      <c r="M842" s="72">
        <v>127.22577</v>
      </c>
      <c r="N842" s="72">
        <v>145.59608</v>
      </c>
      <c r="O842" s="72">
        <v>151.18104</v>
      </c>
      <c r="P842" s="72">
        <v>141.56242</v>
      </c>
      <c r="Q842" s="72">
        <v>131.67689999999999</v>
      </c>
      <c r="R842" s="72">
        <v>120.35034</v>
      </c>
      <c r="S842" s="73">
        <v>108.99148</v>
      </c>
      <c r="T842" s="73">
        <v>1191.49755</v>
      </c>
    </row>
    <row r="843" spans="1:20" s="63" customFormat="1" hidden="1" x14ac:dyDescent="0.2">
      <c r="A843" s="28" t="s">
        <v>483</v>
      </c>
      <c r="B843" s="67"/>
      <c r="C843" s="102" t="s">
        <v>584</v>
      </c>
      <c r="D843" s="68"/>
      <c r="E843" s="110" t="s">
        <v>664</v>
      </c>
      <c r="F843" s="68"/>
      <c r="G843" s="110" t="s">
        <v>668</v>
      </c>
      <c r="H843" s="108" t="s">
        <v>669</v>
      </c>
      <c r="I843" s="68" t="s">
        <v>231</v>
      </c>
      <c r="J843" s="72">
        <v>1110.0436</v>
      </c>
      <c r="K843" s="72">
        <v>1250.37636</v>
      </c>
      <c r="L843" s="72">
        <v>1346.85042</v>
      </c>
      <c r="M843" s="72">
        <v>1421.4242099999999</v>
      </c>
      <c r="N843" s="72">
        <v>1451.6719900000001</v>
      </c>
      <c r="O843" s="72">
        <v>1465.3875599999999</v>
      </c>
      <c r="P843" s="72">
        <v>1529.41218</v>
      </c>
      <c r="Q843" s="72">
        <v>1564.50109</v>
      </c>
      <c r="R843" s="72">
        <v>1666.5708400000001</v>
      </c>
      <c r="S843" s="73">
        <v>1739.9226100000001</v>
      </c>
      <c r="T843" s="73">
        <v>14546.16086</v>
      </c>
    </row>
    <row r="844" spans="1:20" s="63" customFormat="1" ht="18" customHeight="1" x14ac:dyDescent="0.2">
      <c r="A844" s="28" t="s">
        <v>483</v>
      </c>
      <c r="B844" s="67"/>
      <c r="C844" s="102"/>
      <c r="D844" s="68"/>
      <c r="E844" s="105"/>
      <c r="F844" s="68"/>
      <c r="G844" s="105"/>
      <c r="H844" s="108"/>
      <c r="I844" s="68" t="s">
        <v>228</v>
      </c>
      <c r="J844" s="72">
        <f t="shared" ref="J844:T844" si="127">SUMIF($I840:$I843,"Interest",J840:J843)+SUMIF($I840:$I843,"Depreciation",J840:J843)+SUMIF($I840:$I843,"Operating Costs",J840:J843)+SUMIF($I840:$I843,"Allocations",J840:J843)</f>
        <v>3994.1847199999997</v>
      </c>
      <c r="K844" s="72">
        <f t="shared" si="127"/>
        <v>4271.4604799999997</v>
      </c>
      <c r="L844" s="72">
        <f t="shared" si="127"/>
        <v>4476.08385</v>
      </c>
      <c r="M844" s="72">
        <f t="shared" si="127"/>
        <v>4860.6032599999999</v>
      </c>
      <c r="N844" s="72">
        <f t="shared" si="127"/>
        <v>4934.8405499999999</v>
      </c>
      <c r="O844" s="72">
        <f t="shared" si="127"/>
        <v>5014.7901000000002</v>
      </c>
      <c r="P844" s="72">
        <f t="shared" si="127"/>
        <v>5132.8079500000003</v>
      </c>
      <c r="Q844" s="72">
        <f t="shared" si="127"/>
        <v>5209.4602499999992</v>
      </c>
      <c r="R844" s="72">
        <f t="shared" si="127"/>
        <v>5378.6208399999996</v>
      </c>
      <c r="S844" s="72">
        <f t="shared" si="127"/>
        <v>5511.8557200000005</v>
      </c>
      <c r="T844" s="73">
        <f t="shared" si="127"/>
        <v>48784.707719999999</v>
      </c>
    </row>
    <row r="845" spans="1:20" ht="5.25" customHeight="1" x14ac:dyDescent="0.2">
      <c r="A845" s="28" t="s">
        <v>483</v>
      </c>
      <c r="B845" s="74"/>
      <c r="C845" s="103"/>
      <c r="D845" s="75"/>
      <c r="E845" s="106"/>
      <c r="F845" s="75"/>
      <c r="G845" s="106"/>
      <c r="H845" s="109"/>
      <c r="I845" s="75"/>
      <c r="J845" s="76"/>
      <c r="K845" s="76"/>
      <c r="L845" s="76"/>
      <c r="M845" s="76"/>
      <c r="N845" s="76"/>
      <c r="O845" s="76"/>
      <c r="P845" s="76"/>
      <c r="Q845" s="76"/>
      <c r="R845" s="76"/>
      <c r="S845" s="77"/>
      <c r="T845" s="77"/>
    </row>
    <row r="846" spans="1:20" s="63" customFormat="1" ht="18" customHeight="1" thickBot="1" x14ac:dyDescent="0.25">
      <c r="A846" s="28" t="s">
        <v>483</v>
      </c>
      <c r="B846" s="78"/>
      <c r="C846" s="79"/>
      <c r="D846" s="79"/>
      <c r="E846" s="80"/>
      <c r="F846" s="78" t="s">
        <v>670</v>
      </c>
      <c r="G846" s="79"/>
      <c r="H846" s="79"/>
      <c r="I846" s="79"/>
      <c r="J846" s="81">
        <v>3994.1847200000002</v>
      </c>
      <c r="K846" s="81">
        <v>4271.4604799999997</v>
      </c>
      <c r="L846" s="81">
        <v>4476.08385</v>
      </c>
      <c r="M846" s="81">
        <v>4860.6032599999999</v>
      </c>
      <c r="N846" s="81">
        <v>4934.8405499999999</v>
      </c>
      <c r="O846" s="81">
        <v>5014.7901000000002</v>
      </c>
      <c r="P846" s="81">
        <v>5132.8079500000003</v>
      </c>
      <c r="Q846" s="81">
        <v>5209.4602500000001</v>
      </c>
      <c r="R846" s="81">
        <v>5378.6208399999996</v>
      </c>
      <c r="S846" s="81">
        <v>5511.8557199999996</v>
      </c>
      <c r="T846" s="82">
        <v>48784.707719999999</v>
      </c>
    </row>
    <row r="847" spans="1:20" s="63" customFormat="1" ht="18" customHeight="1" x14ac:dyDescent="0.2">
      <c r="A847" s="28" t="s">
        <v>483</v>
      </c>
      <c r="B847" s="67"/>
      <c r="C847" s="101" t="s">
        <v>584</v>
      </c>
      <c r="D847" s="68"/>
      <c r="E847" s="104" t="s">
        <v>664</v>
      </c>
      <c r="F847" s="68"/>
      <c r="G847" s="104" t="s">
        <v>671</v>
      </c>
      <c r="H847" s="107" t="s">
        <v>672</v>
      </c>
      <c r="I847" s="69" t="s">
        <v>226</v>
      </c>
      <c r="J847" s="70">
        <v>-3774.5009399999999</v>
      </c>
      <c r="K847" s="70">
        <v>-3877.81745</v>
      </c>
      <c r="L847" s="70">
        <v>-3955.3737999999998</v>
      </c>
      <c r="M847" s="70">
        <v>-4034.4812700000002</v>
      </c>
      <c r="N847" s="70">
        <v>-4115.17</v>
      </c>
      <c r="O847" s="70">
        <v>-4197.4738399999997</v>
      </c>
      <c r="P847" s="70">
        <v>-4281.4229599999999</v>
      </c>
      <c r="Q847" s="70">
        <v>-4367.0511900000001</v>
      </c>
      <c r="R847" s="70">
        <v>-4454.3924299999999</v>
      </c>
      <c r="S847" s="71">
        <v>-4543.4805900000001</v>
      </c>
      <c r="T847" s="71">
        <v>-41601.164470000003</v>
      </c>
    </row>
    <row r="848" spans="1:20" s="63" customFormat="1" hidden="1" x14ac:dyDescent="0.2">
      <c r="A848" s="28" t="s">
        <v>483</v>
      </c>
      <c r="B848" s="67"/>
      <c r="C848" s="102" t="s">
        <v>584</v>
      </c>
      <c r="D848" s="68"/>
      <c r="E848" s="110" t="s">
        <v>664</v>
      </c>
      <c r="F848" s="68"/>
      <c r="G848" s="110" t="s">
        <v>671</v>
      </c>
      <c r="H848" s="108" t="s">
        <v>672</v>
      </c>
      <c r="I848" s="68" t="s">
        <v>228</v>
      </c>
      <c r="J848" s="72">
        <v>3756.6698799999999</v>
      </c>
      <c r="K848" s="72">
        <v>3919.1272300000001</v>
      </c>
      <c r="L848" s="72">
        <v>3962.1930900000002</v>
      </c>
      <c r="M848" s="72">
        <v>4042.68</v>
      </c>
      <c r="N848" s="72">
        <v>4163.8971499999998</v>
      </c>
      <c r="O848" s="72">
        <v>4231.5215900000003</v>
      </c>
      <c r="P848" s="72">
        <v>4335.9867800000002</v>
      </c>
      <c r="Q848" s="72">
        <v>4464.2321199999997</v>
      </c>
      <c r="R848" s="72">
        <v>4539.0945199999996</v>
      </c>
      <c r="S848" s="73">
        <v>4652.6076599999997</v>
      </c>
      <c r="T848" s="73">
        <v>42068.010020000002</v>
      </c>
    </row>
    <row r="849" spans="1:20" s="63" customFormat="1" hidden="1" x14ac:dyDescent="0.2">
      <c r="A849" s="28" t="s">
        <v>483</v>
      </c>
      <c r="B849" s="67"/>
      <c r="C849" s="102" t="s">
        <v>584</v>
      </c>
      <c r="D849" s="68"/>
      <c r="E849" s="110" t="s">
        <v>664</v>
      </c>
      <c r="F849" s="68"/>
      <c r="G849" s="110" t="s">
        <v>671</v>
      </c>
      <c r="H849" s="108" t="s">
        <v>672</v>
      </c>
      <c r="I849" s="68" t="s">
        <v>229</v>
      </c>
      <c r="J849" s="72">
        <v>2036.5563400000001</v>
      </c>
      <c r="K849" s="72">
        <v>2067.5786199999998</v>
      </c>
      <c r="L849" s="72">
        <v>2108.0168600000002</v>
      </c>
      <c r="M849" s="72">
        <v>2495.0684700000002</v>
      </c>
      <c r="N849" s="72">
        <v>2572.31378</v>
      </c>
      <c r="O849" s="72">
        <v>2589.4211</v>
      </c>
      <c r="P849" s="72">
        <v>2593.18858</v>
      </c>
      <c r="Q849" s="72">
        <v>2618.3683000000001</v>
      </c>
      <c r="R849" s="72">
        <v>2667.3615</v>
      </c>
      <c r="S849" s="73">
        <v>2712.1392099999998</v>
      </c>
      <c r="T849" s="73">
        <v>24460.012760000001</v>
      </c>
    </row>
    <row r="850" spans="1:20" s="63" customFormat="1" hidden="1" x14ac:dyDescent="0.2">
      <c r="A850" s="28" t="s">
        <v>483</v>
      </c>
      <c r="B850" s="67"/>
      <c r="C850" s="102" t="s">
        <v>584</v>
      </c>
      <c r="D850" s="68"/>
      <c r="E850" s="110" t="s">
        <v>664</v>
      </c>
      <c r="F850" s="68"/>
      <c r="G850" s="110" t="s">
        <v>671</v>
      </c>
      <c r="H850" s="108" t="s">
        <v>672</v>
      </c>
      <c r="I850" s="68" t="s">
        <v>230</v>
      </c>
      <c r="J850" s="72">
        <v>0.28362999999999999</v>
      </c>
      <c r="K850" s="72">
        <v>0.42075000000000001</v>
      </c>
      <c r="L850" s="72">
        <v>0.54269999999999996</v>
      </c>
      <c r="M850" s="72">
        <v>0.59891000000000005</v>
      </c>
      <c r="N850" s="72">
        <v>0.68539000000000005</v>
      </c>
      <c r="O850" s="72">
        <v>0.71167999999999998</v>
      </c>
      <c r="P850" s="72">
        <v>0.66639999999999999</v>
      </c>
      <c r="Q850" s="72">
        <v>0.61985999999999997</v>
      </c>
      <c r="R850" s="72">
        <v>0.56654000000000004</v>
      </c>
      <c r="S850" s="73">
        <v>0.51307000000000003</v>
      </c>
      <c r="T850" s="73">
        <v>5.60893</v>
      </c>
    </row>
    <row r="851" spans="1:20" s="63" customFormat="1" hidden="1" x14ac:dyDescent="0.2">
      <c r="A851" s="28" t="s">
        <v>483</v>
      </c>
      <c r="B851" s="67"/>
      <c r="C851" s="102" t="s">
        <v>584</v>
      </c>
      <c r="D851" s="68"/>
      <c r="E851" s="110" t="s">
        <v>664</v>
      </c>
      <c r="F851" s="68"/>
      <c r="G851" s="110" t="s">
        <v>671</v>
      </c>
      <c r="H851" s="108" t="s">
        <v>672</v>
      </c>
      <c r="I851" s="68" t="s">
        <v>231</v>
      </c>
      <c r="J851" s="72">
        <v>8.4308999999999994</v>
      </c>
      <c r="K851" s="72">
        <v>8.6838300000000004</v>
      </c>
      <c r="L851" s="72">
        <v>8.8574999999999999</v>
      </c>
      <c r="M851" s="72">
        <v>9.0346499999999992</v>
      </c>
      <c r="N851" s="72">
        <v>8.1484400000000008</v>
      </c>
      <c r="O851" s="72">
        <v>6.6773300000000004</v>
      </c>
      <c r="P851" s="72">
        <v>5.4491699999999996</v>
      </c>
      <c r="Q851" s="72">
        <v>5.5581500000000004</v>
      </c>
      <c r="R851" s="72">
        <v>7.8950000000000006E-2</v>
      </c>
      <c r="S851" s="73">
        <v>0</v>
      </c>
      <c r="T851" s="73">
        <v>60.91892</v>
      </c>
    </row>
    <row r="852" spans="1:20" s="63" customFormat="1" ht="18" customHeight="1" x14ac:dyDescent="0.2">
      <c r="A852" s="28" t="s">
        <v>483</v>
      </c>
      <c r="B852" s="67"/>
      <c r="C852" s="102"/>
      <c r="D852" s="68"/>
      <c r="E852" s="105"/>
      <c r="F852" s="68"/>
      <c r="G852" s="105"/>
      <c r="H852" s="108"/>
      <c r="I852" s="68" t="s">
        <v>228</v>
      </c>
      <c r="J852" s="72">
        <f t="shared" ref="J852:T852" si="128">SUMIF($I847:$I851,"Interest",J847:J851)+SUMIF($I847:$I851,"Depreciation",J847:J851)+SUMIF($I847:$I851,"Operating Costs",J847:J851)+SUMIF($I847:$I851,"Allocations",J847:J851)</f>
        <v>5801.9407499999998</v>
      </c>
      <c r="K852" s="72">
        <f t="shared" si="128"/>
        <v>5995.8104299999995</v>
      </c>
      <c r="L852" s="72">
        <f t="shared" si="128"/>
        <v>6079.6101500000004</v>
      </c>
      <c r="M852" s="72">
        <f t="shared" si="128"/>
        <v>6547.3820300000007</v>
      </c>
      <c r="N852" s="72">
        <f t="shared" si="128"/>
        <v>6745.0447599999989</v>
      </c>
      <c r="O852" s="72">
        <f t="shared" si="128"/>
        <v>6828.3317000000006</v>
      </c>
      <c r="P852" s="72">
        <f t="shared" si="128"/>
        <v>6935.2909300000001</v>
      </c>
      <c r="Q852" s="72">
        <f t="shared" si="128"/>
        <v>7088.7784299999994</v>
      </c>
      <c r="R852" s="72">
        <f t="shared" si="128"/>
        <v>7207.1015099999995</v>
      </c>
      <c r="S852" s="72">
        <f t="shared" si="128"/>
        <v>7365.2599399999999</v>
      </c>
      <c r="T852" s="73">
        <f t="shared" si="128"/>
        <v>66594.550629999998</v>
      </c>
    </row>
    <row r="853" spans="1:20" ht="5.25" customHeight="1" x14ac:dyDescent="0.2">
      <c r="A853" s="28" t="s">
        <v>483</v>
      </c>
      <c r="B853" s="74"/>
      <c r="C853" s="103"/>
      <c r="D853" s="75"/>
      <c r="E853" s="106"/>
      <c r="F853" s="75"/>
      <c r="G853" s="106"/>
      <c r="H853" s="109"/>
      <c r="I853" s="75"/>
      <c r="J853" s="76"/>
      <c r="K853" s="76"/>
      <c r="L853" s="76"/>
      <c r="M853" s="76"/>
      <c r="N853" s="76"/>
      <c r="O853" s="76"/>
      <c r="P853" s="76"/>
      <c r="Q853" s="76"/>
      <c r="R853" s="76"/>
      <c r="S853" s="77"/>
      <c r="T853" s="77"/>
    </row>
    <row r="854" spans="1:20" s="63" customFormat="1" ht="18" customHeight="1" thickBot="1" x14ac:dyDescent="0.25">
      <c r="A854" s="28" t="s">
        <v>483</v>
      </c>
      <c r="B854" s="78"/>
      <c r="C854" s="79"/>
      <c r="D854" s="79"/>
      <c r="E854" s="80"/>
      <c r="F854" s="78" t="s">
        <v>673</v>
      </c>
      <c r="G854" s="79"/>
      <c r="H854" s="79"/>
      <c r="I854" s="79"/>
      <c r="J854" s="81">
        <v>2027.4398100000001</v>
      </c>
      <c r="K854" s="81">
        <v>2117.99298</v>
      </c>
      <c r="L854" s="81">
        <v>2124.2363500000001</v>
      </c>
      <c r="M854" s="81">
        <v>2512.90076</v>
      </c>
      <c r="N854" s="81">
        <v>2629.8747600000002</v>
      </c>
      <c r="O854" s="81">
        <v>2630.8578600000001</v>
      </c>
      <c r="P854" s="81">
        <v>2653.8679699999998</v>
      </c>
      <c r="Q854" s="81">
        <v>2721.7272400000002</v>
      </c>
      <c r="R854" s="81">
        <v>2752.7090800000001</v>
      </c>
      <c r="S854" s="81">
        <v>2821.7793499999998</v>
      </c>
      <c r="T854" s="82">
        <v>24993.386159999998</v>
      </c>
    </row>
    <row r="855" spans="1:20" s="63" customFormat="1" ht="18" customHeight="1" x14ac:dyDescent="0.2">
      <c r="A855" s="28" t="s">
        <v>483</v>
      </c>
      <c r="B855" s="67"/>
      <c r="C855" s="101" t="s">
        <v>584</v>
      </c>
      <c r="D855" s="68"/>
      <c r="E855" s="104" t="s">
        <v>664</v>
      </c>
      <c r="F855" s="68"/>
      <c r="G855" s="104" t="s">
        <v>674</v>
      </c>
      <c r="H855" s="107" t="s">
        <v>675</v>
      </c>
      <c r="I855" s="69" t="s">
        <v>226</v>
      </c>
      <c r="J855" s="70">
        <v>-2.34605</v>
      </c>
      <c r="K855" s="70">
        <v>-2.4408400000000001</v>
      </c>
      <c r="L855" s="70">
        <v>-2.4896600000000002</v>
      </c>
      <c r="M855" s="70">
        <v>-2.53945</v>
      </c>
      <c r="N855" s="70">
        <v>-2.5902400000000001</v>
      </c>
      <c r="O855" s="70">
        <v>-2.6420499999999998</v>
      </c>
      <c r="P855" s="70">
        <v>-2.69489</v>
      </c>
      <c r="Q855" s="70">
        <v>-2.74878</v>
      </c>
      <c r="R855" s="70">
        <v>-2.80376</v>
      </c>
      <c r="S855" s="71">
        <v>-2.8598400000000002</v>
      </c>
      <c r="T855" s="71">
        <v>-26.155560000000001</v>
      </c>
    </row>
    <row r="856" spans="1:20" s="63" customFormat="1" hidden="1" x14ac:dyDescent="0.2">
      <c r="A856" s="28" t="s">
        <v>483</v>
      </c>
      <c r="B856" s="67"/>
      <c r="C856" s="102" t="s">
        <v>584</v>
      </c>
      <c r="D856" s="68"/>
      <c r="E856" s="110" t="s">
        <v>664</v>
      </c>
      <c r="F856" s="68"/>
      <c r="G856" s="110" t="s">
        <v>674</v>
      </c>
      <c r="H856" s="108" t="s">
        <v>675</v>
      </c>
      <c r="I856" s="68" t="s">
        <v>228</v>
      </c>
      <c r="J856" s="72">
        <v>590.17583999999999</v>
      </c>
      <c r="K856" s="72">
        <v>607.47814000000005</v>
      </c>
      <c r="L856" s="72">
        <v>619.35927000000004</v>
      </c>
      <c r="M856" s="72">
        <v>631.77324999999996</v>
      </c>
      <c r="N856" s="72">
        <v>644.87174000000005</v>
      </c>
      <c r="O856" s="72">
        <v>658.53462999999999</v>
      </c>
      <c r="P856" s="72">
        <v>672.67015000000004</v>
      </c>
      <c r="Q856" s="72">
        <v>686.72067000000004</v>
      </c>
      <c r="R856" s="72">
        <v>701.37215000000003</v>
      </c>
      <c r="S856" s="73">
        <v>716.49739</v>
      </c>
      <c r="T856" s="73">
        <v>6529.4532300000001</v>
      </c>
    </row>
    <row r="857" spans="1:20" s="63" customFormat="1" hidden="1" x14ac:dyDescent="0.2">
      <c r="A857" s="28" t="s">
        <v>483</v>
      </c>
      <c r="B857" s="67"/>
      <c r="C857" s="102" t="s">
        <v>584</v>
      </c>
      <c r="D857" s="68"/>
      <c r="E857" s="110" t="s">
        <v>664</v>
      </c>
      <c r="F857" s="68"/>
      <c r="G857" s="110" t="s">
        <v>674</v>
      </c>
      <c r="H857" s="108" t="s">
        <v>675</v>
      </c>
      <c r="I857" s="68" t="s">
        <v>229</v>
      </c>
      <c r="J857" s="72">
        <v>132.31816000000001</v>
      </c>
      <c r="K857" s="72">
        <v>131.93978000000001</v>
      </c>
      <c r="L857" s="72">
        <v>134.30032</v>
      </c>
      <c r="M857" s="72">
        <v>163.89528999999999</v>
      </c>
      <c r="N857" s="72">
        <v>168.89152000000001</v>
      </c>
      <c r="O857" s="72">
        <v>170.99983</v>
      </c>
      <c r="P857" s="72">
        <v>172.24125000000001</v>
      </c>
      <c r="Q857" s="72">
        <v>174.78208000000001</v>
      </c>
      <c r="R857" s="72">
        <v>178.76833999999999</v>
      </c>
      <c r="S857" s="73">
        <v>181.62134</v>
      </c>
      <c r="T857" s="73">
        <v>1609.75791</v>
      </c>
    </row>
    <row r="858" spans="1:20" s="63" customFormat="1" ht="18" customHeight="1" x14ac:dyDescent="0.2">
      <c r="A858" s="28" t="s">
        <v>483</v>
      </c>
      <c r="B858" s="67"/>
      <c r="C858" s="102"/>
      <c r="D858" s="68"/>
      <c r="E858" s="105"/>
      <c r="F858" s="68"/>
      <c r="G858" s="105"/>
      <c r="H858" s="108"/>
      <c r="I858" s="68" t="s">
        <v>228</v>
      </c>
      <c r="J858" s="72">
        <f t="shared" ref="J858:T858" si="129">SUMIF($I855:$I857,"Interest",J855:J857)+SUMIF($I855:$I857,"Depreciation",J855:J857)+SUMIF($I855:$I857,"Operating Costs",J855:J857)+SUMIF($I855:$I857,"Allocations",J855:J857)</f>
        <v>722.49400000000003</v>
      </c>
      <c r="K858" s="72">
        <f t="shared" si="129"/>
        <v>739.41792000000009</v>
      </c>
      <c r="L858" s="72">
        <f t="shared" si="129"/>
        <v>753.65958999999998</v>
      </c>
      <c r="M858" s="72">
        <f t="shared" si="129"/>
        <v>795.66853999999989</v>
      </c>
      <c r="N858" s="72">
        <f t="shared" si="129"/>
        <v>813.76326000000006</v>
      </c>
      <c r="O858" s="72">
        <f t="shared" si="129"/>
        <v>829.53445999999997</v>
      </c>
      <c r="P858" s="72">
        <f t="shared" si="129"/>
        <v>844.91140000000007</v>
      </c>
      <c r="Q858" s="72">
        <f t="shared" si="129"/>
        <v>861.50275000000011</v>
      </c>
      <c r="R858" s="72">
        <f t="shared" si="129"/>
        <v>880.14049</v>
      </c>
      <c r="S858" s="72">
        <f t="shared" si="129"/>
        <v>898.11873000000003</v>
      </c>
      <c r="T858" s="73">
        <f t="shared" si="129"/>
        <v>8139.2111400000003</v>
      </c>
    </row>
    <row r="859" spans="1:20" ht="5.25" customHeight="1" x14ac:dyDescent="0.2">
      <c r="A859" s="28" t="s">
        <v>483</v>
      </c>
      <c r="B859" s="74"/>
      <c r="C859" s="103"/>
      <c r="D859" s="75"/>
      <c r="E859" s="106"/>
      <c r="F859" s="75"/>
      <c r="G859" s="106"/>
      <c r="H859" s="109"/>
      <c r="I859" s="75"/>
      <c r="J859" s="76"/>
      <c r="K859" s="76"/>
      <c r="L859" s="76"/>
      <c r="M859" s="76"/>
      <c r="N859" s="76"/>
      <c r="O859" s="76"/>
      <c r="P859" s="76"/>
      <c r="Q859" s="76"/>
      <c r="R859" s="76"/>
      <c r="S859" s="77"/>
      <c r="T859" s="77"/>
    </row>
    <row r="860" spans="1:20" s="63" customFormat="1" ht="18" customHeight="1" thickBot="1" x14ac:dyDescent="0.25">
      <c r="A860" s="28" t="s">
        <v>483</v>
      </c>
      <c r="B860" s="78"/>
      <c r="C860" s="79"/>
      <c r="D860" s="79"/>
      <c r="E860" s="80"/>
      <c r="F860" s="78" t="s">
        <v>676</v>
      </c>
      <c r="G860" s="79"/>
      <c r="H860" s="79"/>
      <c r="I860" s="79"/>
      <c r="J860" s="81">
        <v>720.14795000000004</v>
      </c>
      <c r="K860" s="81">
        <v>736.97708</v>
      </c>
      <c r="L860" s="81">
        <v>751.16993000000002</v>
      </c>
      <c r="M860" s="81">
        <v>793.12909000000002</v>
      </c>
      <c r="N860" s="81">
        <v>811.17301999999995</v>
      </c>
      <c r="O860" s="81">
        <v>826.89241000000004</v>
      </c>
      <c r="P860" s="81">
        <v>842.21650999999997</v>
      </c>
      <c r="Q860" s="81">
        <v>858.75396999999998</v>
      </c>
      <c r="R860" s="81">
        <v>877.33672999999999</v>
      </c>
      <c r="S860" s="81">
        <v>895.25888999999995</v>
      </c>
      <c r="T860" s="82">
        <v>8113.0555800000002</v>
      </c>
    </row>
    <row r="861" spans="1:20" s="63" customFormat="1" hidden="1" x14ac:dyDescent="0.2">
      <c r="A861" s="28" t="s">
        <v>483</v>
      </c>
      <c r="B861" s="67"/>
      <c r="C861" s="102" t="s">
        <v>584</v>
      </c>
      <c r="D861" s="68"/>
      <c r="E861" s="110" t="s">
        <v>664</v>
      </c>
      <c r="F861" s="68"/>
      <c r="G861" s="110" t="s">
        <v>677</v>
      </c>
      <c r="H861" s="108" t="s">
        <v>678</v>
      </c>
      <c r="I861" s="68" t="s">
        <v>228</v>
      </c>
      <c r="J861" s="72">
        <v>1010.53612</v>
      </c>
      <c r="K861" s="72">
        <v>1014.40681</v>
      </c>
      <c r="L861" s="72">
        <v>1034.23819</v>
      </c>
      <c r="M861" s="72">
        <v>1066.3343400000001</v>
      </c>
      <c r="N861" s="72">
        <v>1087.49746</v>
      </c>
      <c r="O861" s="72">
        <v>1109.57302</v>
      </c>
      <c r="P861" s="72">
        <v>1132.25317</v>
      </c>
      <c r="Q861" s="72">
        <v>1155.7238299999999</v>
      </c>
      <c r="R861" s="72">
        <v>1183.5429999999999</v>
      </c>
      <c r="S861" s="73">
        <v>1210.54801</v>
      </c>
      <c r="T861" s="73">
        <v>11004.65395</v>
      </c>
    </row>
    <row r="862" spans="1:20" s="63" customFormat="1" hidden="1" x14ac:dyDescent="0.2">
      <c r="A862" s="28" t="s">
        <v>483</v>
      </c>
      <c r="B862" s="67"/>
      <c r="C862" s="102" t="s">
        <v>584</v>
      </c>
      <c r="D862" s="68"/>
      <c r="E862" s="110" t="s">
        <v>664</v>
      </c>
      <c r="F862" s="68"/>
      <c r="G862" s="110" t="s">
        <v>677</v>
      </c>
      <c r="H862" s="108" t="s">
        <v>678</v>
      </c>
      <c r="I862" s="68" t="s">
        <v>229</v>
      </c>
      <c r="J862" s="72">
        <v>391.39605</v>
      </c>
      <c r="K862" s="72">
        <v>396.25842999999998</v>
      </c>
      <c r="L862" s="72">
        <v>411.43991999999997</v>
      </c>
      <c r="M862" s="72">
        <v>489.00477000000001</v>
      </c>
      <c r="N862" s="72">
        <v>502.87756000000002</v>
      </c>
      <c r="O862" s="72">
        <v>505.48142000000001</v>
      </c>
      <c r="P862" s="72">
        <v>504.27521000000002</v>
      </c>
      <c r="Q862" s="72">
        <v>508.34438</v>
      </c>
      <c r="R862" s="72">
        <v>516.22364000000005</v>
      </c>
      <c r="S862" s="73">
        <v>523.71578999999997</v>
      </c>
      <c r="T862" s="73">
        <v>4749.0171700000001</v>
      </c>
    </row>
    <row r="863" spans="1:20" s="63" customFormat="1" hidden="1" x14ac:dyDescent="0.2">
      <c r="A863" s="28" t="s">
        <v>483</v>
      </c>
      <c r="B863" s="67"/>
      <c r="C863" s="102" t="s">
        <v>584</v>
      </c>
      <c r="D863" s="68"/>
      <c r="E863" s="110" t="s">
        <v>664</v>
      </c>
      <c r="F863" s="68"/>
      <c r="G863" s="110" t="s">
        <v>677</v>
      </c>
      <c r="H863" s="108" t="s">
        <v>678</v>
      </c>
      <c r="I863" s="68" t="s">
        <v>230</v>
      </c>
      <c r="J863" s="72">
        <v>7.7969999999999998E-2</v>
      </c>
      <c r="K863" s="72">
        <v>0.11567</v>
      </c>
      <c r="L863" s="72">
        <v>0.14918999999999999</v>
      </c>
      <c r="M863" s="72">
        <v>0.16464999999999999</v>
      </c>
      <c r="N863" s="72">
        <v>0.18842</v>
      </c>
      <c r="O863" s="72">
        <v>0.19564999999999999</v>
      </c>
      <c r="P863" s="72">
        <v>0.1832</v>
      </c>
      <c r="Q863" s="72">
        <v>0.17041000000000001</v>
      </c>
      <c r="R863" s="72">
        <v>0.15575</v>
      </c>
      <c r="S863" s="73">
        <v>0.14105000000000001</v>
      </c>
      <c r="T863" s="73">
        <v>1.54196</v>
      </c>
    </row>
    <row r="864" spans="1:20" s="63" customFormat="1" hidden="1" x14ac:dyDescent="0.2">
      <c r="A864" s="28" t="s">
        <v>483</v>
      </c>
      <c r="B864" s="67"/>
      <c r="C864" s="102" t="s">
        <v>584</v>
      </c>
      <c r="D864" s="68"/>
      <c r="E864" s="110" t="s">
        <v>664</v>
      </c>
      <c r="F864" s="68"/>
      <c r="G864" s="110" t="s">
        <v>677</v>
      </c>
      <c r="H864" s="108" t="s">
        <v>678</v>
      </c>
      <c r="I864" s="68" t="s">
        <v>231</v>
      </c>
      <c r="J864" s="72">
        <v>7.0835800000000004</v>
      </c>
      <c r="K864" s="72">
        <v>4.5083200000000003</v>
      </c>
      <c r="L864" s="72">
        <v>0</v>
      </c>
      <c r="M864" s="72">
        <v>0</v>
      </c>
      <c r="N864" s="72">
        <v>0</v>
      </c>
      <c r="O864" s="72">
        <v>0</v>
      </c>
      <c r="P864" s="72">
        <v>0</v>
      </c>
      <c r="Q864" s="72">
        <v>0</v>
      </c>
      <c r="R864" s="72">
        <v>0</v>
      </c>
      <c r="S864" s="73">
        <v>0</v>
      </c>
      <c r="T864" s="73">
        <v>11.591900000000001</v>
      </c>
    </row>
    <row r="865" spans="1:20" s="63" customFormat="1" ht="18" customHeight="1" x14ac:dyDescent="0.2">
      <c r="A865" s="28" t="s">
        <v>483</v>
      </c>
      <c r="B865" s="67"/>
      <c r="C865" s="102"/>
      <c r="D865" s="68"/>
      <c r="E865" s="105"/>
      <c r="F865" s="68"/>
      <c r="G865" s="105"/>
      <c r="H865" s="108"/>
      <c r="I865" s="68" t="s">
        <v>228</v>
      </c>
      <c r="J865" s="72">
        <f t="shared" ref="J865:T865" si="130">SUMIF($I861:$I864,"Interest",J861:J864)+SUMIF($I861:$I864,"Depreciation",J861:J864)+SUMIF($I861:$I864,"Operating Costs",J861:J864)+SUMIF($I861:$I864,"Allocations",J861:J864)</f>
        <v>1409.0937200000001</v>
      </c>
      <c r="K865" s="72">
        <f t="shared" si="130"/>
        <v>1415.2892299999999</v>
      </c>
      <c r="L865" s="72">
        <f t="shared" si="130"/>
        <v>1445.8273000000002</v>
      </c>
      <c r="M865" s="72">
        <f t="shared" si="130"/>
        <v>1555.5037600000001</v>
      </c>
      <c r="N865" s="72">
        <f t="shared" si="130"/>
        <v>1590.5634399999999</v>
      </c>
      <c r="O865" s="72">
        <f t="shared" si="130"/>
        <v>1615.25009</v>
      </c>
      <c r="P865" s="72">
        <f t="shared" si="130"/>
        <v>1636.7115799999999</v>
      </c>
      <c r="Q865" s="72">
        <f t="shared" si="130"/>
        <v>1664.2386199999999</v>
      </c>
      <c r="R865" s="72">
        <f t="shared" si="130"/>
        <v>1699.9223899999997</v>
      </c>
      <c r="S865" s="72">
        <f t="shared" si="130"/>
        <v>1734.4048499999999</v>
      </c>
      <c r="T865" s="73">
        <f t="shared" si="130"/>
        <v>15766.804980000001</v>
      </c>
    </row>
    <row r="866" spans="1:20" ht="5.25" customHeight="1" x14ac:dyDescent="0.2">
      <c r="A866" s="28" t="s">
        <v>483</v>
      </c>
      <c r="B866" s="74"/>
      <c r="C866" s="103"/>
      <c r="D866" s="75"/>
      <c r="E866" s="106"/>
      <c r="F866" s="75"/>
      <c r="G866" s="106"/>
      <c r="H866" s="109"/>
      <c r="I866" s="75"/>
      <c r="J866" s="76"/>
      <c r="K866" s="76"/>
      <c r="L866" s="76"/>
      <c r="M866" s="76"/>
      <c r="N866" s="76"/>
      <c r="O866" s="76"/>
      <c r="P866" s="76"/>
      <c r="Q866" s="76"/>
      <c r="R866" s="76"/>
      <c r="S866" s="77"/>
      <c r="T866" s="77"/>
    </row>
    <row r="867" spans="1:20" s="63" customFormat="1" ht="18" customHeight="1" thickBot="1" x14ac:dyDescent="0.25">
      <c r="A867" s="28" t="s">
        <v>483</v>
      </c>
      <c r="B867" s="78"/>
      <c r="C867" s="79"/>
      <c r="D867" s="79"/>
      <c r="E867" s="80"/>
      <c r="F867" s="78" t="s">
        <v>679</v>
      </c>
      <c r="G867" s="79"/>
      <c r="H867" s="79"/>
      <c r="I867" s="79"/>
      <c r="J867" s="81">
        <v>1409.0937200000001</v>
      </c>
      <c r="K867" s="81">
        <v>1415.2892300000001</v>
      </c>
      <c r="L867" s="81">
        <v>1445.8272999999999</v>
      </c>
      <c r="M867" s="81">
        <v>1555.5037600000001</v>
      </c>
      <c r="N867" s="81">
        <v>1590.5634399999999</v>
      </c>
      <c r="O867" s="81">
        <v>1615.25009</v>
      </c>
      <c r="P867" s="81">
        <v>1636.7115799999999</v>
      </c>
      <c r="Q867" s="81">
        <v>1664.2386200000001</v>
      </c>
      <c r="R867" s="81">
        <v>1699.92239</v>
      </c>
      <c r="S867" s="81">
        <v>1734.4048499999999</v>
      </c>
      <c r="T867" s="82">
        <v>15766.804980000001</v>
      </c>
    </row>
    <row r="868" spans="1:20" s="63" customFormat="1" hidden="1" x14ac:dyDescent="0.2">
      <c r="A868" s="28" t="s">
        <v>483</v>
      </c>
      <c r="B868" s="67"/>
      <c r="C868" s="102" t="s">
        <v>584</v>
      </c>
      <c r="D868" s="68"/>
      <c r="E868" s="110" t="s">
        <v>664</v>
      </c>
      <c r="F868" s="68"/>
      <c r="G868" s="110" t="s">
        <v>680</v>
      </c>
      <c r="H868" s="108" t="s">
        <v>681</v>
      </c>
      <c r="I868" s="68" t="s">
        <v>228</v>
      </c>
      <c r="J868" s="72">
        <v>1390.7674400000001</v>
      </c>
      <c r="K868" s="72">
        <v>1373.09734</v>
      </c>
      <c r="L868" s="72">
        <v>1333.36401</v>
      </c>
      <c r="M868" s="72">
        <v>1388.99821</v>
      </c>
      <c r="N868" s="72">
        <v>1416.9057</v>
      </c>
      <c r="O868" s="72">
        <v>1445.7607700000001</v>
      </c>
      <c r="P868" s="72">
        <v>1475.5565799999999</v>
      </c>
      <c r="Q868" s="72">
        <v>1507.53693</v>
      </c>
      <c r="R868" s="72">
        <v>1548.8213499999999</v>
      </c>
      <c r="S868" s="73">
        <v>1587.3810800000001</v>
      </c>
      <c r="T868" s="73">
        <v>14468.189410000001</v>
      </c>
    </row>
    <row r="869" spans="1:20" s="63" customFormat="1" hidden="1" x14ac:dyDescent="0.2">
      <c r="A869" s="28" t="s">
        <v>483</v>
      </c>
      <c r="B869" s="67"/>
      <c r="C869" s="102" t="s">
        <v>584</v>
      </c>
      <c r="D869" s="68"/>
      <c r="E869" s="110" t="s">
        <v>664</v>
      </c>
      <c r="F869" s="68"/>
      <c r="G869" s="110" t="s">
        <v>680</v>
      </c>
      <c r="H869" s="108" t="s">
        <v>681</v>
      </c>
      <c r="I869" s="68" t="s">
        <v>229</v>
      </c>
      <c r="J869" s="72">
        <v>657.90803000000005</v>
      </c>
      <c r="K869" s="72">
        <v>650.30073000000004</v>
      </c>
      <c r="L869" s="72">
        <v>616.78827999999999</v>
      </c>
      <c r="M869" s="72">
        <v>757.44163000000003</v>
      </c>
      <c r="N869" s="72">
        <v>779.45240000000001</v>
      </c>
      <c r="O869" s="72">
        <v>787.18498</v>
      </c>
      <c r="P869" s="72">
        <v>790.19876999999997</v>
      </c>
      <c r="Q869" s="72">
        <v>800.84825000000001</v>
      </c>
      <c r="R869" s="72">
        <v>818.00473999999997</v>
      </c>
      <c r="S869" s="73">
        <v>831.54840999999999</v>
      </c>
      <c r="T869" s="73">
        <v>7489.6762200000003</v>
      </c>
    </row>
    <row r="870" spans="1:20" s="63" customFormat="1" hidden="1" x14ac:dyDescent="0.2">
      <c r="A870" s="28" t="s">
        <v>483</v>
      </c>
      <c r="B870" s="67"/>
      <c r="C870" s="102" t="s">
        <v>584</v>
      </c>
      <c r="D870" s="68"/>
      <c r="E870" s="110" t="s">
        <v>664</v>
      </c>
      <c r="F870" s="68"/>
      <c r="G870" s="110" t="s">
        <v>680</v>
      </c>
      <c r="H870" s="108" t="s">
        <v>681</v>
      </c>
      <c r="I870" s="68" t="s">
        <v>230</v>
      </c>
      <c r="J870" s="72">
        <v>1.0953200000000001</v>
      </c>
      <c r="K870" s="72">
        <v>1.62486</v>
      </c>
      <c r="L870" s="72">
        <v>2.0958000000000001</v>
      </c>
      <c r="M870" s="72">
        <v>2.3128899999999999</v>
      </c>
      <c r="N870" s="72">
        <v>2.6468500000000001</v>
      </c>
      <c r="O870" s="72">
        <v>2.74838</v>
      </c>
      <c r="P870" s="72">
        <v>2.5735199999999998</v>
      </c>
      <c r="Q870" s="72">
        <v>2.3938100000000002</v>
      </c>
      <c r="R870" s="72">
        <v>2.1879</v>
      </c>
      <c r="S870" s="73">
        <v>1.9814000000000001</v>
      </c>
      <c r="T870" s="73">
        <v>21.660730000000001</v>
      </c>
    </row>
    <row r="871" spans="1:20" s="63" customFormat="1" hidden="1" x14ac:dyDescent="0.2">
      <c r="A871" s="28" t="s">
        <v>483</v>
      </c>
      <c r="B871" s="67"/>
      <c r="C871" s="102" t="s">
        <v>584</v>
      </c>
      <c r="D871" s="68"/>
      <c r="E871" s="110" t="s">
        <v>664</v>
      </c>
      <c r="F871" s="68"/>
      <c r="G871" s="110" t="s">
        <v>680</v>
      </c>
      <c r="H871" s="108" t="s">
        <v>681</v>
      </c>
      <c r="I871" s="68" t="s">
        <v>231</v>
      </c>
      <c r="J871" s="72">
        <v>57.342500000000001</v>
      </c>
      <c r="K871" s="72">
        <v>68.447010000000006</v>
      </c>
      <c r="L871" s="72">
        <v>139.11635000000001</v>
      </c>
      <c r="M871" s="72">
        <v>222.58142000000001</v>
      </c>
      <c r="N871" s="72">
        <v>252.76965999999999</v>
      </c>
      <c r="O871" s="72">
        <v>262.13002999999998</v>
      </c>
      <c r="P871" s="72">
        <v>257.19346000000002</v>
      </c>
      <c r="Q871" s="72">
        <v>263.95836000000003</v>
      </c>
      <c r="R871" s="72">
        <v>266.71087</v>
      </c>
      <c r="S871" s="73">
        <v>276.59523000000002</v>
      </c>
      <c r="T871" s="73">
        <v>2066.8448899999999</v>
      </c>
    </row>
    <row r="872" spans="1:20" s="63" customFormat="1" ht="18" customHeight="1" x14ac:dyDescent="0.2">
      <c r="A872" s="28" t="s">
        <v>483</v>
      </c>
      <c r="B872" s="67"/>
      <c r="C872" s="102"/>
      <c r="D872" s="68"/>
      <c r="E872" s="105"/>
      <c r="F872" s="68"/>
      <c r="G872" s="105"/>
      <c r="H872" s="108"/>
      <c r="I872" s="68" t="s">
        <v>228</v>
      </c>
      <c r="J872" s="72">
        <f t="shared" ref="J872:T872" si="131">SUMIF($I868:$I871,"Interest",J868:J871)+SUMIF($I868:$I871,"Depreciation",J868:J871)+SUMIF($I868:$I871,"Operating Costs",J868:J871)+SUMIF($I868:$I871,"Allocations",J868:J871)</f>
        <v>2107.1132900000002</v>
      </c>
      <c r="K872" s="72">
        <f t="shared" si="131"/>
        <v>2093.46994</v>
      </c>
      <c r="L872" s="72">
        <f t="shared" si="131"/>
        <v>2091.3644400000003</v>
      </c>
      <c r="M872" s="72">
        <f t="shared" si="131"/>
        <v>2371.3341499999997</v>
      </c>
      <c r="N872" s="72">
        <f t="shared" si="131"/>
        <v>2451.7746099999999</v>
      </c>
      <c r="O872" s="72">
        <f t="shared" si="131"/>
        <v>2497.8241600000001</v>
      </c>
      <c r="P872" s="72">
        <f t="shared" si="131"/>
        <v>2525.5223299999998</v>
      </c>
      <c r="Q872" s="72">
        <f t="shared" si="131"/>
        <v>2574.7373499999999</v>
      </c>
      <c r="R872" s="72">
        <f t="shared" si="131"/>
        <v>2635.7248599999998</v>
      </c>
      <c r="S872" s="72">
        <f t="shared" si="131"/>
        <v>2697.50612</v>
      </c>
      <c r="T872" s="73">
        <f t="shared" si="131"/>
        <v>24046.371250000004</v>
      </c>
    </row>
    <row r="873" spans="1:20" ht="5.25" customHeight="1" x14ac:dyDescent="0.2">
      <c r="A873" s="28" t="s">
        <v>483</v>
      </c>
      <c r="B873" s="74"/>
      <c r="C873" s="103"/>
      <c r="D873" s="75"/>
      <c r="E873" s="106"/>
      <c r="F873" s="75"/>
      <c r="G873" s="106"/>
      <c r="H873" s="109"/>
      <c r="I873" s="75"/>
      <c r="J873" s="76"/>
      <c r="K873" s="76"/>
      <c r="L873" s="76"/>
      <c r="M873" s="76"/>
      <c r="N873" s="76"/>
      <c r="O873" s="76"/>
      <c r="P873" s="76"/>
      <c r="Q873" s="76"/>
      <c r="R873" s="76"/>
      <c r="S873" s="77"/>
      <c r="T873" s="77"/>
    </row>
    <row r="874" spans="1:20" s="63" customFormat="1" ht="18" customHeight="1" thickBot="1" x14ac:dyDescent="0.25">
      <c r="A874" s="28" t="s">
        <v>483</v>
      </c>
      <c r="B874" s="78"/>
      <c r="C874" s="79"/>
      <c r="D874" s="79"/>
      <c r="E874" s="80"/>
      <c r="F874" s="78" t="s">
        <v>682</v>
      </c>
      <c r="G874" s="79"/>
      <c r="H874" s="79"/>
      <c r="I874" s="79"/>
      <c r="J874" s="81">
        <v>2107.1132899999998</v>
      </c>
      <c r="K874" s="81">
        <v>2093.46994</v>
      </c>
      <c r="L874" s="81">
        <v>2091.3644399999998</v>
      </c>
      <c r="M874" s="81">
        <v>2371.3341500000001</v>
      </c>
      <c r="N874" s="81">
        <v>2451.7746099999999</v>
      </c>
      <c r="O874" s="81">
        <v>2497.8241600000001</v>
      </c>
      <c r="P874" s="81">
        <v>2525.5223299999998</v>
      </c>
      <c r="Q874" s="81">
        <v>2574.7373499999999</v>
      </c>
      <c r="R874" s="81">
        <v>2635.7248599999998</v>
      </c>
      <c r="S874" s="81">
        <v>2697.50612</v>
      </c>
      <c r="T874" s="82">
        <v>24046.37125</v>
      </c>
    </row>
    <row r="875" spans="1:20" s="63" customFormat="1" ht="18" customHeight="1" x14ac:dyDescent="0.2">
      <c r="A875" s="28" t="s">
        <v>483</v>
      </c>
      <c r="B875" s="67"/>
      <c r="C875" s="101" t="s">
        <v>584</v>
      </c>
      <c r="D875" s="68"/>
      <c r="E875" s="104" t="s">
        <v>664</v>
      </c>
      <c r="F875" s="68"/>
      <c r="G875" s="104" t="s">
        <v>683</v>
      </c>
      <c r="H875" s="107" t="s">
        <v>684</v>
      </c>
      <c r="I875" s="69" t="s">
        <v>226</v>
      </c>
      <c r="J875" s="70">
        <v>-14</v>
      </c>
      <c r="K875" s="70">
        <v>-14.42</v>
      </c>
      <c r="L875" s="70">
        <v>-14.708399999999999</v>
      </c>
      <c r="M875" s="70">
        <v>-15.00257</v>
      </c>
      <c r="N875" s="70">
        <v>-15.302619999999999</v>
      </c>
      <c r="O875" s="70">
        <v>-15.60867</v>
      </c>
      <c r="P875" s="70">
        <v>-15.92084</v>
      </c>
      <c r="Q875" s="70">
        <v>-16.239260000000002</v>
      </c>
      <c r="R875" s="70">
        <v>-16.564039999999999</v>
      </c>
      <c r="S875" s="71">
        <v>-16.895330000000001</v>
      </c>
      <c r="T875" s="71">
        <v>-154.66173000000001</v>
      </c>
    </row>
    <row r="876" spans="1:20" s="63" customFormat="1" hidden="1" x14ac:dyDescent="0.2">
      <c r="A876" s="28" t="s">
        <v>483</v>
      </c>
      <c r="B876" s="67"/>
      <c r="C876" s="102" t="s">
        <v>584</v>
      </c>
      <c r="D876" s="68"/>
      <c r="E876" s="110" t="s">
        <v>664</v>
      </c>
      <c r="F876" s="68"/>
      <c r="G876" s="110" t="s">
        <v>683</v>
      </c>
      <c r="H876" s="108" t="s">
        <v>684</v>
      </c>
      <c r="I876" s="68" t="s">
        <v>228</v>
      </c>
      <c r="J876" s="72">
        <v>1816.42588</v>
      </c>
      <c r="K876" s="72">
        <v>1795.8837599999999</v>
      </c>
      <c r="L876" s="72">
        <v>1829.8912399999999</v>
      </c>
      <c r="M876" s="72">
        <v>1865.5893799999999</v>
      </c>
      <c r="N876" s="72">
        <v>1903.6425400000001</v>
      </c>
      <c r="O876" s="72">
        <v>1943.54089</v>
      </c>
      <c r="P876" s="72">
        <v>1984.8384900000001</v>
      </c>
      <c r="Q876" s="72">
        <v>2027.5183999999999</v>
      </c>
      <c r="R876" s="72">
        <v>2072.2595799999999</v>
      </c>
      <c r="S876" s="73">
        <v>2117.2611400000001</v>
      </c>
      <c r="T876" s="73">
        <v>19356.851299999998</v>
      </c>
    </row>
    <row r="877" spans="1:20" s="63" customFormat="1" hidden="1" x14ac:dyDescent="0.2">
      <c r="A877" s="28" t="s">
        <v>483</v>
      </c>
      <c r="B877" s="67"/>
      <c r="C877" s="102" t="s">
        <v>584</v>
      </c>
      <c r="D877" s="68"/>
      <c r="E877" s="110" t="s">
        <v>664</v>
      </c>
      <c r="F877" s="68"/>
      <c r="G877" s="110" t="s">
        <v>683</v>
      </c>
      <c r="H877" s="108" t="s">
        <v>684</v>
      </c>
      <c r="I877" s="68" t="s">
        <v>229</v>
      </c>
      <c r="J877" s="72">
        <v>314.56360000000001</v>
      </c>
      <c r="K877" s="72">
        <v>304.85329999999999</v>
      </c>
      <c r="L877" s="72">
        <v>306.86446999999998</v>
      </c>
      <c r="M877" s="72">
        <v>394.92430999999999</v>
      </c>
      <c r="N877" s="72">
        <v>406.68686000000002</v>
      </c>
      <c r="O877" s="72">
        <v>414.45996000000002</v>
      </c>
      <c r="P877" s="72">
        <v>421.48383999999999</v>
      </c>
      <c r="Q877" s="72">
        <v>432.96393999999998</v>
      </c>
      <c r="R877" s="72">
        <v>445.74551000000002</v>
      </c>
      <c r="S877" s="73">
        <v>453.66874999999999</v>
      </c>
      <c r="T877" s="73">
        <v>3896.2145399999999</v>
      </c>
    </row>
    <row r="878" spans="1:20" s="63" customFormat="1" hidden="1" x14ac:dyDescent="0.2">
      <c r="A878" s="28" t="s">
        <v>483</v>
      </c>
      <c r="B878" s="67"/>
      <c r="C878" s="102" t="s">
        <v>584</v>
      </c>
      <c r="D878" s="68"/>
      <c r="E878" s="110" t="s">
        <v>664</v>
      </c>
      <c r="F878" s="68"/>
      <c r="G878" s="110" t="s">
        <v>683</v>
      </c>
      <c r="H878" s="108" t="s">
        <v>684</v>
      </c>
      <c r="I878" s="68" t="s">
        <v>230</v>
      </c>
      <c r="J878" s="72">
        <v>19.103010000000001</v>
      </c>
      <c r="K878" s="72">
        <v>28.338519999999999</v>
      </c>
      <c r="L878" s="72">
        <v>36.552190000000003</v>
      </c>
      <c r="M878" s="72">
        <v>40.33831</v>
      </c>
      <c r="N878" s="72">
        <v>46.162820000000004</v>
      </c>
      <c r="O878" s="72">
        <v>47.933590000000002</v>
      </c>
      <c r="P878" s="72">
        <v>44.88391</v>
      </c>
      <c r="Q878" s="72">
        <v>41.749589999999998</v>
      </c>
      <c r="R878" s="72">
        <v>38.158389999999997</v>
      </c>
      <c r="S878" s="73">
        <v>34.556930000000001</v>
      </c>
      <c r="T878" s="73">
        <v>377.77726000000001</v>
      </c>
    </row>
    <row r="879" spans="1:20" s="63" customFormat="1" hidden="1" x14ac:dyDescent="0.2">
      <c r="A879" s="28" t="s">
        <v>483</v>
      </c>
      <c r="B879" s="67"/>
      <c r="C879" s="102" t="s">
        <v>584</v>
      </c>
      <c r="D879" s="68"/>
      <c r="E879" s="110" t="s">
        <v>664</v>
      </c>
      <c r="F879" s="68"/>
      <c r="G879" s="110" t="s">
        <v>683</v>
      </c>
      <c r="H879" s="108" t="s">
        <v>684</v>
      </c>
      <c r="I879" s="68" t="s">
        <v>231</v>
      </c>
      <c r="J879" s="72">
        <v>109.06528</v>
      </c>
      <c r="K879" s="72">
        <v>142.35207</v>
      </c>
      <c r="L879" s="72">
        <v>154.75769</v>
      </c>
      <c r="M879" s="72">
        <v>178.1687</v>
      </c>
      <c r="N879" s="72">
        <v>180.84511000000001</v>
      </c>
      <c r="O879" s="72">
        <v>186.24931000000001</v>
      </c>
      <c r="P879" s="72">
        <v>191.81305</v>
      </c>
      <c r="Q879" s="72">
        <v>190.37232</v>
      </c>
      <c r="R879" s="72">
        <v>195.51114000000001</v>
      </c>
      <c r="S879" s="73">
        <v>201.35838000000001</v>
      </c>
      <c r="T879" s="73">
        <v>1730.49305</v>
      </c>
    </row>
    <row r="880" spans="1:20" s="63" customFormat="1" ht="18" customHeight="1" x14ac:dyDescent="0.2">
      <c r="A880" s="28" t="s">
        <v>483</v>
      </c>
      <c r="B880" s="67"/>
      <c r="C880" s="102"/>
      <c r="D880" s="68"/>
      <c r="E880" s="105"/>
      <c r="F880" s="68"/>
      <c r="G880" s="105"/>
      <c r="H880" s="108"/>
      <c r="I880" s="68" t="s">
        <v>228</v>
      </c>
      <c r="J880" s="72">
        <f t="shared" ref="J880:T880" si="132">SUMIF($I875:$I879,"Interest",J875:J879)+SUMIF($I875:$I879,"Depreciation",J875:J879)+SUMIF($I875:$I879,"Operating Costs",J875:J879)+SUMIF($I875:$I879,"Allocations",J875:J879)</f>
        <v>2259.1577700000003</v>
      </c>
      <c r="K880" s="72">
        <f t="shared" si="132"/>
        <v>2271.4276499999996</v>
      </c>
      <c r="L880" s="72">
        <f t="shared" si="132"/>
        <v>2328.0655900000002</v>
      </c>
      <c r="M880" s="72">
        <f t="shared" si="132"/>
        <v>2479.0206999999996</v>
      </c>
      <c r="N880" s="72">
        <f t="shared" si="132"/>
        <v>2537.3373300000003</v>
      </c>
      <c r="O880" s="72">
        <f t="shared" si="132"/>
        <v>2592.1837500000001</v>
      </c>
      <c r="P880" s="72">
        <f t="shared" si="132"/>
        <v>2643.0192900000002</v>
      </c>
      <c r="Q880" s="72">
        <f t="shared" si="132"/>
        <v>2692.6042499999999</v>
      </c>
      <c r="R880" s="72">
        <f t="shared" si="132"/>
        <v>2751.6746200000002</v>
      </c>
      <c r="S880" s="72">
        <f t="shared" si="132"/>
        <v>2806.8451999999997</v>
      </c>
      <c r="T880" s="73">
        <f t="shared" si="132"/>
        <v>25361.336149999999</v>
      </c>
    </row>
    <row r="881" spans="1:20" ht="5.25" customHeight="1" x14ac:dyDescent="0.2">
      <c r="A881" s="28" t="s">
        <v>483</v>
      </c>
      <c r="B881" s="74"/>
      <c r="C881" s="103"/>
      <c r="D881" s="75"/>
      <c r="E881" s="106"/>
      <c r="F881" s="75"/>
      <c r="G881" s="106"/>
      <c r="H881" s="109"/>
      <c r="I881" s="75"/>
      <c r="J881" s="76"/>
      <c r="K881" s="76"/>
      <c r="L881" s="76"/>
      <c r="M881" s="76"/>
      <c r="N881" s="76"/>
      <c r="O881" s="76"/>
      <c r="P881" s="76"/>
      <c r="Q881" s="76"/>
      <c r="R881" s="76"/>
      <c r="S881" s="77"/>
      <c r="T881" s="77"/>
    </row>
    <row r="882" spans="1:20" s="63" customFormat="1" ht="18" customHeight="1" thickBot="1" x14ac:dyDescent="0.25">
      <c r="A882" s="28" t="s">
        <v>483</v>
      </c>
      <c r="B882" s="78"/>
      <c r="C882" s="79"/>
      <c r="D882" s="79"/>
      <c r="E882" s="80"/>
      <c r="F882" s="78" t="s">
        <v>685</v>
      </c>
      <c r="G882" s="79"/>
      <c r="H882" s="79"/>
      <c r="I882" s="79"/>
      <c r="J882" s="81">
        <v>2245.1577699999998</v>
      </c>
      <c r="K882" s="81">
        <v>2257.00765</v>
      </c>
      <c r="L882" s="81">
        <v>2313.3571900000002</v>
      </c>
      <c r="M882" s="81">
        <v>2464.0181299999999</v>
      </c>
      <c r="N882" s="81">
        <v>2522.0347099999999</v>
      </c>
      <c r="O882" s="81">
        <v>2576.5750800000001</v>
      </c>
      <c r="P882" s="81">
        <v>2627.09845</v>
      </c>
      <c r="Q882" s="81">
        <v>2676.36499</v>
      </c>
      <c r="R882" s="81">
        <v>2735.11058</v>
      </c>
      <c r="S882" s="81">
        <v>2789.9498699999999</v>
      </c>
      <c r="T882" s="82">
        <v>25206.674419999999</v>
      </c>
    </row>
    <row r="883" spans="1:20" s="63" customFormat="1" hidden="1" x14ac:dyDescent="0.2">
      <c r="A883" s="28" t="s">
        <v>483</v>
      </c>
      <c r="B883" s="67"/>
      <c r="C883" s="102" t="s">
        <v>584</v>
      </c>
      <c r="D883" s="68"/>
      <c r="E883" s="110" t="s">
        <v>664</v>
      </c>
      <c r="F883" s="68"/>
      <c r="G883" s="110" t="s">
        <v>686</v>
      </c>
      <c r="H883" s="108" t="s">
        <v>687</v>
      </c>
      <c r="I883" s="68" t="s">
        <v>228</v>
      </c>
      <c r="J883" s="72">
        <v>37.153559999999999</v>
      </c>
      <c r="K883" s="72">
        <v>37.34055</v>
      </c>
      <c r="L883" s="72">
        <v>38.10201</v>
      </c>
      <c r="M883" s="72">
        <v>38.878999999999998</v>
      </c>
      <c r="N883" s="72">
        <v>43.102339999999998</v>
      </c>
      <c r="O883" s="72">
        <v>44.143949999999997</v>
      </c>
      <c r="P883" s="72">
        <v>45.223500000000001</v>
      </c>
      <c r="Q883" s="72">
        <v>46.127969999999998</v>
      </c>
      <c r="R883" s="72">
        <v>47.050530000000002</v>
      </c>
      <c r="S883" s="73">
        <v>47.991540000000001</v>
      </c>
      <c r="T883" s="73">
        <v>425.11495000000002</v>
      </c>
    </row>
    <row r="884" spans="1:20" s="63" customFormat="1" hidden="1" x14ac:dyDescent="0.2">
      <c r="A884" s="28" t="s">
        <v>483</v>
      </c>
      <c r="B884" s="67"/>
      <c r="C884" s="102" t="s">
        <v>584</v>
      </c>
      <c r="D884" s="68"/>
      <c r="E884" s="110" t="s">
        <v>664</v>
      </c>
      <c r="F884" s="68"/>
      <c r="G884" s="110" t="s">
        <v>686</v>
      </c>
      <c r="H884" s="108" t="s">
        <v>687</v>
      </c>
      <c r="I884" s="68" t="s">
        <v>229</v>
      </c>
      <c r="J884" s="72">
        <v>1.6789400000000001</v>
      </c>
      <c r="K884" s="72">
        <v>1.5327200000000001</v>
      </c>
      <c r="L884" s="72">
        <v>1.53481</v>
      </c>
      <c r="M884" s="72">
        <v>2.0739899999999998</v>
      </c>
      <c r="N884" s="72">
        <v>2.4387799999999999</v>
      </c>
      <c r="O884" s="72">
        <v>2.5217700000000001</v>
      </c>
      <c r="P884" s="72">
        <v>2.6053299999999999</v>
      </c>
      <c r="Q884" s="72">
        <v>2.6865899999999998</v>
      </c>
      <c r="R884" s="72">
        <v>2.7643</v>
      </c>
      <c r="S884" s="73">
        <v>2.8039000000000001</v>
      </c>
      <c r="T884" s="73">
        <v>22.64113</v>
      </c>
    </row>
    <row r="885" spans="1:20" s="63" customFormat="1" hidden="1" x14ac:dyDescent="0.2">
      <c r="A885" s="28"/>
      <c r="B885" s="67"/>
      <c r="C885" s="102" t="s">
        <v>584</v>
      </c>
      <c r="D885" s="68"/>
      <c r="E885" s="110" t="s">
        <v>664</v>
      </c>
      <c r="F885" s="68"/>
      <c r="G885" s="110" t="s">
        <v>686</v>
      </c>
      <c r="H885" s="108" t="s">
        <v>687</v>
      </c>
      <c r="I885" s="68" t="s">
        <v>230</v>
      </c>
      <c r="J885" s="72">
        <v>0.29683999999999999</v>
      </c>
      <c r="K885" s="72">
        <v>0.44035000000000002</v>
      </c>
      <c r="L885" s="72">
        <v>0.56798000000000004</v>
      </c>
      <c r="M885" s="72">
        <v>0.62682000000000004</v>
      </c>
      <c r="N885" s="72">
        <v>0.71731999999999996</v>
      </c>
      <c r="O885" s="72">
        <v>0.74483999999999995</v>
      </c>
      <c r="P885" s="72">
        <v>0.69745000000000001</v>
      </c>
      <c r="Q885" s="72">
        <v>0.64875000000000005</v>
      </c>
      <c r="R885" s="72">
        <v>0.59294000000000002</v>
      </c>
      <c r="S885" s="73">
        <v>0.53698000000000001</v>
      </c>
      <c r="T885" s="73">
        <v>5.8702699999999997</v>
      </c>
    </row>
    <row r="886" spans="1:20" s="63" customFormat="1" hidden="1" x14ac:dyDescent="0.2">
      <c r="A886" s="28"/>
      <c r="B886" s="67"/>
      <c r="C886" s="102" t="s">
        <v>584</v>
      </c>
      <c r="D886" s="68"/>
      <c r="E886" s="110" t="s">
        <v>664</v>
      </c>
      <c r="F886" s="68"/>
      <c r="G886" s="110" t="s">
        <v>686</v>
      </c>
      <c r="H886" s="108" t="s">
        <v>687</v>
      </c>
      <c r="I886" s="68" t="s">
        <v>231</v>
      </c>
      <c r="J886" s="72">
        <v>0.23053999999999999</v>
      </c>
      <c r="K886" s="72">
        <v>0.23007</v>
      </c>
      <c r="L886" s="72">
        <v>0.23466999999999999</v>
      </c>
      <c r="M886" s="72">
        <v>0.23937</v>
      </c>
      <c r="N886" s="72">
        <v>0.24415000000000001</v>
      </c>
      <c r="O886" s="72">
        <v>0.24904000000000001</v>
      </c>
      <c r="P886" s="72">
        <v>0.25402000000000002</v>
      </c>
      <c r="Q886" s="72">
        <v>0.2591</v>
      </c>
      <c r="R886" s="72">
        <v>0.26428000000000001</v>
      </c>
      <c r="S886" s="73">
        <v>0.26956000000000002</v>
      </c>
      <c r="T886" s="73">
        <v>2.4748000000000001</v>
      </c>
    </row>
    <row r="887" spans="1:20" s="63" customFormat="1" ht="18" customHeight="1" x14ac:dyDescent="0.2">
      <c r="A887" s="28"/>
      <c r="B887" s="67"/>
      <c r="C887" s="102"/>
      <c r="D887" s="68"/>
      <c r="E887" s="105"/>
      <c r="F887" s="68"/>
      <c r="G887" s="105"/>
      <c r="H887" s="108"/>
      <c r="I887" s="68" t="s">
        <v>228</v>
      </c>
      <c r="J887" s="72">
        <f t="shared" ref="J887:T887" si="133">SUMIF($I883:$I886,"Interest",J883:J886)+SUMIF($I883:$I886,"Depreciation",J883:J886)+SUMIF($I883:$I886,"Operating Costs",J883:J886)+SUMIF($I883:$I886,"Allocations",J883:J886)</f>
        <v>39.359879999999997</v>
      </c>
      <c r="K887" s="72">
        <f t="shared" si="133"/>
        <v>39.543689999999998</v>
      </c>
      <c r="L887" s="72">
        <f t="shared" si="133"/>
        <v>40.43947</v>
      </c>
      <c r="M887" s="72">
        <f t="shared" si="133"/>
        <v>41.819180000000003</v>
      </c>
      <c r="N887" s="72">
        <f t="shared" si="133"/>
        <v>46.502589999999998</v>
      </c>
      <c r="O887" s="72">
        <f t="shared" si="133"/>
        <v>47.659599999999998</v>
      </c>
      <c r="P887" s="72">
        <f t="shared" si="133"/>
        <v>48.780300000000004</v>
      </c>
      <c r="Q887" s="72">
        <f t="shared" si="133"/>
        <v>49.722410000000004</v>
      </c>
      <c r="R887" s="72">
        <f t="shared" si="133"/>
        <v>50.672049999999999</v>
      </c>
      <c r="S887" s="72">
        <f t="shared" si="133"/>
        <v>51.601979999999998</v>
      </c>
      <c r="T887" s="73">
        <f t="shared" si="133"/>
        <v>456.10115000000002</v>
      </c>
    </row>
    <row r="888" spans="1:20" ht="5.25" customHeight="1" x14ac:dyDescent="0.2">
      <c r="B888" s="74"/>
      <c r="C888" s="103"/>
      <c r="D888" s="75"/>
      <c r="E888" s="106"/>
      <c r="F888" s="75"/>
      <c r="G888" s="106"/>
      <c r="H888" s="109"/>
      <c r="I888" s="75"/>
      <c r="J888" s="76"/>
      <c r="K888" s="76"/>
      <c r="L888" s="76"/>
      <c r="M888" s="76"/>
      <c r="N888" s="76"/>
      <c r="O888" s="76"/>
      <c r="P888" s="76"/>
      <c r="Q888" s="76"/>
      <c r="R888" s="76"/>
      <c r="S888" s="77"/>
      <c r="T888" s="77"/>
    </row>
    <row r="889" spans="1:20" s="63" customFormat="1" ht="18" customHeight="1" thickBot="1" x14ac:dyDescent="0.25">
      <c r="A889" s="28"/>
      <c r="B889" s="78"/>
      <c r="C889" s="79"/>
      <c r="D889" s="79"/>
      <c r="E889" s="80"/>
      <c r="F889" s="78" t="s">
        <v>688</v>
      </c>
      <c r="G889" s="79"/>
      <c r="H889" s="79"/>
      <c r="I889" s="79"/>
      <c r="J889" s="81">
        <v>39.359879999999997</v>
      </c>
      <c r="K889" s="81">
        <v>39.543689999999998</v>
      </c>
      <c r="L889" s="81">
        <v>40.43947</v>
      </c>
      <c r="M889" s="81">
        <v>41.819180000000003</v>
      </c>
      <c r="N889" s="81">
        <v>46.502589999999998</v>
      </c>
      <c r="O889" s="81">
        <v>47.659599999999998</v>
      </c>
      <c r="P889" s="81">
        <v>48.780299999999997</v>
      </c>
      <c r="Q889" s="81">
        <v>49.722410000000004</v>
      </c>
      <c r="R889" s="81">
        <v>50.672049999999999</v>
      </c>
      <c r="S889" s="81">
        <v>51.601979999999998</v>
      </c>
      <c r="T889" s="82">
        <v>456.10115000000002</v>
      </c>
    </row>
    <row r="890" spans="1:20" ht="6.95" customHeight="1" x14ac:dyDescent="0.2">
      <c r="B890" s="83"/>
      <c r="C890" s="61"/>
      <c r="D890" s="83"/>
      <c r="E890" s="61"/>
      <c r="F890" s="61"/>
      <c r="G890" s="83"/>
      <c r="H890" s="83"/>
      <c r="I890" s="83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</row>
    <row r="891" spans="1:20" s="63" customFormat="1" ht="18" customHeight="1" thickBot="1" x14ac:dyDescent="0.25">
      <c r="A891" s="28"/>
      <c r="B891" s="78"/>
      <c r="C891" s="79"/>
      <c r="D891" s="78" t="s">
        <v>689</v>
      </c>
      <c r="E891" s="79"/>
      <c r="F891" s="79"/>
      <c r="G891" s="79"/>
      <c r="H891" s="79"/>
      <c r="I891" s="79"/>
      <c r="J891" s="81">
        <v>13554.17029</v>
      </c>
      <c r="K891" s="81">
        <v>13985.246499999999</v>
      </c>
      <c r="L891" s="81">
        <v>14383.44039</v>
      </c>
      <c r="M891" s="81">
        <v>15964.812529999999</v>
      </c>
      <c r="N891" s="81">
        <v>16449.386190000001</v>
      </c>
      <c r="O891" s="81">
        <v>16885.205910000001</v>
      </c>
      <c r="P891" s="81">
        <v>17281.949670000002</v>
      </c>
      <c r="Q891" s="81">
        <v>17591.676889999999</v>
      </c>
      <c r="R891" s="81">
        <v>18047.056100000002</v>
      </c>
      <c r="S891" s="81">
        <v>18513.362270000001</v>
      </c>
      <c r="T891" s="82">
        <v>162656.30674</v>
      </c>
    </row>
    <row r="892" spans="1:20" ht="8.25" customHeight="1" x14ac:dyDescent="0.2">
      <c r="B892" s="83"/>
      <c r="C892" s="83"/>
      <c r="D892" s="83"/>
      <c r="E892" s="61"/>
      <c r="F892" s="61"/>
      <c r="G892" s="83"/>
      <c r="H892" s="83"/>
      <c r="I892" s="83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</row>
    <row r="893" spans="1:20" s="63" customFormat="1" ht="15.75" customHeight="1" thickBot="1" x14ac:dyDescent="0.25">
      <c r="A893" s="28"/>
      <c r="B893" s="78" t="s">
        <v>690</v>
      </c>
      <c r="C893" s="79"/>
      <c r="D893" s="79"/>
      <c r="E893" s="79"/>
      <c r="F893" s="79"/>
      <c r="G893" s="79"/>
      <c r="H893" s="79"/>
      <c r="I893" s="79"/>
      <c r="J893" s="81">
        <v>95494.318310000002</v>
      </c>
      <c r="K893" s="81">
        <v>102559.1591</v>
      </c>
      <c r="L893" s="81">
        <v>108029.14676</v>
      </c>
      <c r="M893" s="81">
        <v>116144.97205</v>
      </c>
      <c r="N893" s="81">
        <v>125418.87043</v>
      </c>
      <c r="O893" s="81">
        <v>130250.50909000001</v>
      </c>
      <c r="P893" s="81">
        <v>141161.70572999999</v>
      </c>
      <c r="Q893" s="81">
        <v>150838.39752</v>
      </c>
      <c r="R893" s="81">
        <v>159391.47482</v>
      </c>
      <c r="S893" s="81">
        <v>166024.77585000001</v>
      </c>
      <c r="T893" s="82">
        <v>1295313.32966</v>
      </c>
    </row>
    <row r="894" spans="1:20" ht="15.75" customHeight="1" x14ac:dyDescent="0.2">
      <c r="B894" s="83"/>
      <c r="C894" s="83"/>
      <c r="D894" s="83"/>
      <c r="E894" s="61"/>
      <c r="F894" s="61"/>
      <c r="G894" s="83"/>
      <c r="H894" s="83"/>
      <c r="I894" s="83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</row>
    <row r="895" spans="1:20" ht="15.75" customHeight="1" x14ac:dyDescent="0.2">
      <c r="B895" s="49" t="s">
        <v>51</v>
      </c>
      <c r="C895" s="50"/>
      <c r="D895" s="49"/>
      <c r="E895" s="51" t="s">
        <v>55</v>
      </c>
      <c r="F895" s="52"/>
      <c r="G895" s="52" t="s">
        <v>55</v>
      </c>
      <c r="H895" s="53" t="s">
        <v>182</v>
      </c>
      <c r="I895" s="53"/>
      <c r="J895" s="54" t="s">
        <v>887</v>
      </c>
      <c r="K895" s="54" t="s">
        <v>888</v>
      </c>
      <c r="L895" s="54" t="s">
        <v>889</v>
      </c>
      <c r="M895" s="54" t="s">
        <v>890</v>
      </c>
      <c r="N895" s="54" t="s">
        <v>891</v>
      </c>
      <c r="O895" s="54" t="s">
        <v>892</v>
      </c>
      <c r="P895" s="54" t="s">
        <v>893</v>
      </c>
      <c r="Q895" s="54" t="s">
        <v>894</v>
      </c>
      <c r="R895" s="54" t="s">
        <v>895</v>
      </c>
      <c r="S895" s="54" t="s">
        <v>896</v>
      </c>
      <c r="T895" s="99" t="s">
        <v>215</v>
      </c>
    </row>
    <row r="896" spans="1:20" ht="15.75" customHeight="1" x14ac:dyDescent="0.2">
      <c r="B896" s="55"/>
      <c r="C896" s="56"/>
      <c r="D896" s="55"/>
      <c r="E896" s="57" t="s">
        <v>216</v>
      </c>
      <c r="F896" s="58"/>
      <c r="G896" s="57"/>
      <c r="H896" s="55"/>
      <c r="I896" s="55"/>
      <c r="J896" s="59" t="s">
        <v>217</v>
      </c>
      <c r="K896" s="59" t="s">
        <v>217</v>
      </c>
      <c r="L896" s="59" t="s">
        <v>217</v>
      </c>
      <c r="M896" s="59" t="s">
        <v>217</v>
      </c>
      <c r="N896" s="59" t="s">
        <v>217</v>
      </c>
      <c r="O896" s="59" t="s">
        <v>217</v>
      </c>
      <c r="P896" s="59" t="s">
        <v>217</v>
      </c>
      <c r="Q896" s="59" t="s">
        <v>217</v>
      </c>
      <c r="R896" s="59" t="s">
        <v>217</v>
      </c>
      <c r="S896" s="59" t="s">
        <v>217</v>
      </c>
      <c r="T896" s="100" t="s">
        <v>217</v>
      </c>
    </row>
    <row r="897" spans="1:20" s="63" customFormat="1" ht="18" customHeight="1" x14ac:dyDescent="0.2">
      <c r="A897" s="28"/>
      <c r="B897" s="67"/>
      <c r="C897" s="101" t="s">
        <v>691</v>
      </c>
      <c r="D897" s="68"/>
      <c r="E897" s="104" t="s">
        <v>692</v>
      </c>
      <c r="F897" s="68"/>
      <c r="G897" s="104" t="s">
        <v>693</v>
      </c>
      <c r="H897" s="107" t="s">
        <v>694</v>
      </c>
      <c r="I897" s="69" t="s">
        <v>226</v>
      </c>
      <c r="J897" s="70">
        <v>0</v>
      </c>
      <c r="K897" s="70">
        <v>0</v>
      </c>
      <c r="L897" s="70">
        <v>0</v>
      </c>
      <c r="M897" s="70">
        <v>0</v>
      </c>
      <c r="N897" s="70">
        <v>0</v>
      </c>
      <c r="O897" s="70">
        <v>0</v>
      </c>
      <c r="P897" s="70">
        <v>0</v>
      </c>
      <c r="Q897" s="70">
        <v>0</v>
      </c>
      <c r="R897" s="70">
        <v>-30.513339999999999</v>
      </c>
      <c r="S897" s="71">
        <v>-31.1236</v>
      </c>
      <c r="T897" s="71">
        <v>-61.636940000000003</v>
      </c>
    </row>
    <row r="898" spans="1:20" s="63" customFormat="1" hidden="1" x14ac:dyDescent="0.2">
      <c r="A898" s="28"/>
      <c r="B898" s="67"/>
      <c r="C898" s="102" t="s">
        <v>691</v>
      </c>
      <c r="D898" s="68"/>
      <c r="E898" s="110" t="s">
        <v>692</v>
      </c>
      <c r="F898" s="68"/>
      <c r="G898" s="110" t="s">
        <v>693</v>
      </c>
      <c r="H898" s="108" t="s">
        <v>694</v>
      </c>
      <c r="I898" s="68" t="s">
        <v>228</v>
      </c>
      <c r="J898" s="72">
        <v>4956.2023900000004</v>
      </c>
      <c r="K898" s="72">
        <v>5592.8952399999998</v>
      </c>
      <c r="L898" s="72">
        <v>4830.6840599999996</v>
      </c>
      <c r="M898" s="72">
        <v>2947.8003800000001</v>
      </c>
      <c r="N898" s="72">
        <v>2908.8027000000002</v>
      </c>
      <c r="O898" s="72">
        <v>2518.7031499999998</v>
      </c>
      <c r="P898" s="72">
        <v>2317.9700600000001</v>
      </c>
      <c r="Q898" s="72">
        <v>2056.7931199999998</v>
      </c>
      <c r="R898" s="72">
        <v>2069.58349</v>
      </c>
      <c r="S898" s="73">
        <v>2121.2771400000001</v>
      </c>
      <c r="T898" s="73">
        <v>32320.711729999999</v>
      </c>
    </row>
    <row r="899" spans="1:20" s="63" customFormat="1" hidden="1" x14ac:dyDescent="0.2">
      <c r="A899" s="28"/>
      <c r="B899" s="67"/>
      <c r="C899" s="102" t="s">
        <v>691</v>
      </c>
      <c r="D899" s="68"/>
      <c r="E899" s="110" t="s">
        <v>692</v>
      </c>
      <c r="F899" s="68"/>
      <c r="G899" s="110" t="s">
        <v>693</v>
      </c>
      <c r="H899" s="108" t="s">
        <v>694</v>
      </c>
      <c r="I899" s="68" t="s">
        <v>229</v>
      </c>
      <c r="J899" s="72">
        <v>1032.6820299999999</v>
      </c>
      <c r="K899" s="72">
        <v>1017.39728</v>
      </c>
      <c r="L899" s="72">
        <v>987.43893000000003</v>
      </c>
      <c r="M899" s="72">
        <v>1181.85366</v>
      </c>
      <c r="N899" s="72">
        <v>1212.153</v>
      </c>
      <c r="O899" s="72">
        <v>1209.5881199999999</v>
      </c>
      <c r="P899" s="72">
        <v>1200.8110899999999</v>
      </c>
      <c r="Q899" s="72">
        <v>1218.76262</v>
      </c>
      <c r="R899" s="72">
        <v>1228.3465699999999</v>
      </c>
      <c r="S899" s="73">
        <v>1247.9536499999999</v>
      </c>
      <c r="T899" s="73">
        <v>11536.98695</v>
      </c>
    </row>
    <row r="900" spans="1:20" s="63" customFormat="1" ht="18" customHeight="1" x14ac:dyDescent="0.2">
      <c r="A900" s="28"/>
      <c r="B900" s="67"/>
      <c r="C900" s="102"/>
      <c r="D900" s="68"/>
      <c r="E900" s="105"/>
      <c r="F900" s="68"/>
      <c r="G900" s="105"/>
      <c r="H900" s="108"/>
      <c r="I900" s="68" t="s">
        <v>228</v>
      </c>
      <c r="J900" s="72">
        <f t="shared" ref="J900:T900" si="134">SUMIF($I897:$I899,"Interest",J897:J899)+SUMIF($I897:$I899,"Depreciation",J897:J899)+SUMIF($I897:$I899,"Operating Costs",J897:J899)+SUMIF($I897:$I899,"Allocations",J897:J899)</f>
        <v>5988.8844200000003</v>
      </c>
      <c r="K900" s="72">
        <f t="shared" si="134"/>
        <v>6610.29252</v>
      </c>
      <c r="L900" s="72">
        <f t="shared" si="134"/>
        <v>5818.1229899999998</v>
      </c>
      <c r="M900" s="72">
        <f t="shared" si="134"/>
        <v>4129.6540400000004</v>
      </c>
      <c r="N900" s="72">
        <f t="shared" si="134"/>
        <v>4120.9557000000004</v>
      </c>
      <c r="O900" s="72">
        <f t="shared" si="134"/>
        <v>3728.2912699999997</v>
      </c>
      <c r="P900" s="72">
        <f t="shared" si="134"/>
        <v>3518.7811499999998</v>
      </c>
      <c r="Q900" s="72">
        <f t="shared" si="134"/>
        <v>3275.5557399999998</v>
      </c>
      <c r="R900" s="72">
        <f t="shared" si="134"/>
        <v>3297.9300599999997</v>
      </c>
      <c r="S900" s="72">
        <f t="shared" si="134"/>
        <v>3369.2307900000001</v>
      </c>
      <c r="T900" s="73">
        <f t="shared" si="134"/>
        <v>43857.698680000001</v>
      </c>
    </row>
    <row r="901" spans="1:20" ht="5.25" customHeight="1" x14ac:dyDescent="0.2">
      <c r="B901" s="74"/>
      <c r="C901" s="103"/>
      <c r="D901" s="75"/>
      <c r="E901" s="106"/>
      <c r="F901" s="75"/>
      <c r="G901" s="106"/>
      <c r="H901" s="109"/>
      <c r="I901" s="75"/>
      <c r="J901" s="76"/>
      <c r="K901" s="76"/>
      <c r="L901" s="76"/>
      <c r="M901" s="76"/>
      <c r="N901" s="76"/>
      <c r="O901" s="76"/>
      <c r="P901" s="76"/>
      <c r="Q901" s="76"/>
      <c r="R901" s="76"/>
      <c r="S901" s="77"/>
      <c r="T901" s="77"/>
    </row>
    <row r="902" spans="1:20" s="63" customFormat="1" ht="18" customHeight="1" thickBot="1" x14ac:dyDescent="0.25">
      <c r="A902" s="28" t="s">
        <v>483</v>
      </c>
      <c r="B902" s="78"/>
      <c r="C902" s="79"/>
      <c r="D902" s="79"/>
      <c r="E902" s="80"/>
      <c r="F902" s="78" t="s">
        <v>695</v>
      </c>
      <c r="G902" s="79"/>
      <c r="H902" s="79"/>
      <c r="I902" s="79"/>
      <c r="J902" s="81">
        <v>5988.8844200000003</v>
      </c>
      <c r="K902" s="81">
        <v>6610.29252</v>
      </c>
      <c r="L902" s="81">
        <v>5818.1229899999998</v>
      </c>
      <c r="M902" s="81">
        <v>4129.6540400000004</v>
      </c>
      <c r="N902" s="81">
        <v>4120.9557000000004</v>
      </c>
      <c r="O902" s="81">
        <v>3728.2912700000002</v>
      </c>
      <c r="P902" s="81">
        <v>3518.7811499999998</v>
      </c>
      <c r="Q902" s="81">
        <v>3275.5557399999998</v>
      </c>
      <c r="R902" s="81">
        <v>3267.4167200000002</v>
      </c>
      <c r="S902" s="81">
        <v>3338.1071900000002</v>
      </c>
      <c r="T902" s="82">
        <v>43796.061739999997</v>
      </c>
    </row>
    <row r="903" spans="1:20" s="63" customFormat="1" hidden="1" x14ac:dyDescent="0.2">
      <c r="A903" s="28" t="s">
        <v>483</v>
      </c>
      <c r="B903" s="67"/>
      <c r="C903" s="102" t="s">
        <v>691</v>
      </c>
      <c r="D903" s="68"/>
      <c r="E903" s="110" t="s">
        <v>692</v>
      </c>
      <c r="F903" s="68"/>
      <c r="G903" s="110" t="s">
        <v>696</v>
      </c>
      <c r="H903" s="108" t="s">
        <v>697</v>
      </c>
      <c r="I903" s="68" t="s">
        <v>228</v>
      </c>
      <c r="J903" s="72">
        <v>1704.0344700000001</v>
      </c>
      <c r="K903" s="72">
        <v>1495.83295</v>
      </c>
      <c r="L903" s="72">
        <v>1369.29458</v>
      </c>
      <c r="M903" s="72">
        <v>1818.46039</v>
      </c>
      <c r="N903" s="72">
        <v>1621.73992</v>
      </c>
      <c r="O903" s="72">
        <v>1661.5877</v>
      </c>
      <c r="P903" s="72">
        <v>1704.2175199999999</v>
      </c>
      <c r="Q903" s="72">
        <v>1743.39057</v>
      </c>
      <c r="R903" s="72">
        <v>1786.12544</v>
      </c>
      <c r="S903" s="73">
        <v>1831.2654600000001</v>
      </c>
      <c r="T903" s="73">
        <v>16735.949000000001</v>
      </c>
    </row>
    <row r="904" spans="1:20" s="63" customFormat="1" hidden="1" x14ac:dyDescent="0.2">
      <c r="A904" s="28" t="s">
        <v>483</v>
      </c>
      <c r="B904" s="67"/>
      <c r="C904" s="102" t="s">
        <v>691</v>
      </c>
      <c r="D904" s="68"/>
      <c r="E904" s="110" t="s">
        <v>692</v>
      </c>
      <c r="F904" s="68"/>
      <c r="G904" s="110" t="s">
        <v>696</v>
      </c>
      <c r="H904" s="108" t="s">
        <v>697</v>
      </c>
      <c r="I904" s="68" t="s">
        <v>229</v>
      </c>
      <c r="J904" s="72">
        <v>502.35446000000002</v>
      </c>
      <c r="K904" s="72">
        <v>477.30768</v>
      </c>
      <c r="L904" s="72">
        <v>432.12338</v>
      </c>
      <c r="M904" s="72">
        <v>719.10554000000002</v>
      </c>
      <c r="N904" s="72">
        <v>715.39711999999997</v>
      </c>
      <c r="O904" s="72">
        <v>721.15486999999996</v>
      </c>
      <c r="P904" s="72">
        <v>726.34244999999999</v>
      </c>
      <c r="Q904" s="72">
        <v>748.64954999999998</v>
      </c>
      <c r="R904" s="72">
        <v>772.02200000000005</v>
      </c>
      <c r="S904" s="73">
        <v>786.20173</v>
      </c>
      <c r="T904" s="73">
        <v>6600.6587799999998</v>
      </c>
    </row>
    <row r="905" spans="1:20" s="63" customFormat="1" ht="18" customHeight="1" x14ac:dyDescent="0.2">
      <c r="A905" s="28" t="s">
        <v>483</v>
      </c>
      <c r="B905" s="67"/>
      <c r="C905" s="102"/>
      <c r="D905" s="68"/>
      <c r="E905" s="105"/>
      <c r="F905" s="68"/>
      <c r="G905" s="105"/>
      <c r="H905" s="108"/>
      <c r="I905" s="68" t="s">
        <v>228</v>
      </c>
      <c r="J905" s="72">
        <f t="shared" ref="J905:T905" si="135">SUMIF($I903:$I904,"Interest",J903:J904)+SUMIF($I903:$I904,"Depreciation",J903:J904)+SUMIF($I903:$I904,"Operating Costs",J903:J904)+SUMIF($I903:$I904,"Allocations",J903:J904)</f>
        <v>2206.3889300000001</v>
      </c>
      <c r="K905" s="72">
        <f t="shared" si="135"/>
        <v>1973.1406299999999</v>
      </c>
      <c r="L905" s="72">
        <f t="shared" si="135"/>
        <v>1801.41796</v>
      </c>
      <c r="M905" s="72">
        <f t="shared" si="135"/>
        <v>2537.5659299999998</v>
      </c>
      <c r="N905" s="72">
        <f t="shared" si="135"/>
        <v>2337.1370400000001</v>
      </c>
      <c r="O905" s="72">
        <f t="shared" si="135"/>
        <v>2382.7425699999999</v>
      </c>
      <c r="P905" s="72">
        <f t="shared" si="135"/>
        <v>2430.5599699999998</v>
      </c>
      <c r="Q905" s="72">
        <f t="shared" si="135"/>
        <v>2492.0401200000001</v>
      </c>
      <c r="R905" s="72">
        <f t="shared" si="135"/>
        <v>2558.1474400000002</v>
      </c>
      <c r="S905" s="72">
        <f t="shared" si="135"/>
        <v>2617.4671900000003</v>
      </c>
      <c r="T905" s="73">
        <f t="shared" si="135"/>
        <v>23336.607779999998</v>
      </c>
    </row>
    <row r="906" spans="1:20" ht="5.25" customHeight="1" x14ac:dyDescent="0.2">
      <c r="A906" s="28" t="s">
        <v>483</v>
      </c>
      <c r="B906" s="74"/>
      <c r="C906" s="103"/>
      <c r="D906" s="75"/>
      <c r="E906" s="106"/>
      <c r="F906" s="75"/>
      <c r="G906" s="106"/>
      <c r="H906" s="109"/>
      <c r="I906" s="75"/>
      <c r="J906" s="76"/>
      <c r="K906" s="76"/>
      <c r="L906" s="76"/>
      <c r="M906" s="76"/>
      <c r="N906" s="76"/>
      <c r="O906" s="76"/>
      <c r="P906" s="76"/>
      <c r="Q906" s="76"/>
      <c r="R906" s="76"/>
      <c r="S906" s="77"/>
      <c r="T906" s="77"/>
    </row>
    <row r="907" spans="1:20" s="63" customFormat="1" ht="18" customHeight="1" thickBot="1" x14ac:dyDescent="0.25">
      <c r="A907" s="28" t="s">
        <v>483</v>
      </c>
      <c r="B907" s="78"/>
      <c r="C907" s="79"/>
      <c r="D907" s="79"/>
      <c r="E907" s="80"/>
      <c r="F907" s="78" t="s">
        <v>698</v>
      </c>
      <c r="G907" s="79"/>
      <c r="H907" s="79"/>
      <c r="I907" s="79"/>
      <c r="J907" s="81">
        <v>2206.3889300000001</v>
      </c>
      <c r="K907" s="81">
        <v>1973.1406300000001</v>
      </c>
      <c r="L907" s="81">
        <v>1801.41796</v>
      </c>
      <c r="M907" s="81">
        <v>2537.5659300000002</v>
      </c>
      <c r="N907" s="81">
        <v>2337.1370400000001</v>
      </c>
      <c r="O907" s="81">
        <v>2382.7425699999999</v>
      </c>
      <c r="P907" s="81">
        <v>2430.5599699999998</v>
      </c>
      <c r="Q907" s="81">
        <v>2492.0401200000001</v>
      </c>
      <c r="R907" s="81">
        <v>2558.1474400000002</v>
      </c>
      <c r="S907" s="81">
        <v>2617.4671899999998</v>
      </c>
      <c r="T907" s="82">
        <v>23336.607779999998</v>
      </c>
    </row>
    <row r="908" spans="1:20" s="63" customFormat="1" hidden="1" x14ac:dyDescent="0.2">
      <c r="A908" s="28" t="s">
        <v>483</v>
      </c>
      <c r="B908" s="67"/>
      <c r="C908" s="102" t="s">
        <v>691</v>
      </c>
      <c r="D908" s="68"/>
      <c r="E908" s="110" t="s">
        <v>692</v>
      </c>
      <c r="F908" s="68"/>
      <c r="G908" s="110" t="s">
        <v>699</v>
      </c>
      <c r="H908" s="108" t="s">
        <v>700</v>
      </c>
      <c r="I908" s="68" t="s">
        <v>228</v>
      </c>
      <c r="J908" s="72">
        <v>310.42957000000001</v>
      </c>
      <c r="K908" s="72">
        <v>324.21821999999997</v>
      </c>
      <c r="L908" s="72">
        <v>338.19628</v>
      </c>
      <c r="M908" s="72">
        <v>348.64382000000001</v>
      </c>
      <c r="N908" s="72">
        <v>358.35099000000002</v>
      </c>
      <c r="O908" s="72">
        <v>369.36590999999999</v>
      </c>
      <c r="P908" s="72">
        <v>379.90839999999997</v>
      </c>
      <c r="Q908" s="72">
        <v>396.86021</v>
      </c>
      <c r="R908" s="72">
        <v>408.44781999999998</v>
      </c>
      <c r="S908" s="73">
        <v>423.52363000000003</v>
      </c>
      <c r="T908" s="73">
        <v>3657.9448499999999</v>
      </c>
    </row>
    <row r="909" spans="1:20" s="63" customFormat="1" hidden="1" x14ac:dyDescent="0.2">
      <c r="A909" s="28" t="s">
        <v>483</v>
      </c>
      <c r="B909" s="67"/>
      <c r="C909" s="102" t="s">
        <v>691</v>
      </c>
      <c r="D909" s="68"/>
      <c r="E909" s="110" t="s">
        <v>692</v>
      </c>
      <c r="F909" s="68"/>
      <c r="G909" s="110" t="s">
        <v>699</v>
      </c>
      <c r="H909" s="108" t="s">
        <v>700</v>
      </c>
      <c r="I909" s="68" t="s">
        <v>229</v>
      </c>
      <c r="J909" s="72">
        <v>68.205219999999997</v>
      </c>
      <c r="K909" s="72">
        <v>68.316820000000007</v>
      </c>
      <c r="L909" s="72">
        <v>69.92801</v>
      </c>
      <c r="M909" s="72">
        <v>85.834990000000005</v>
      </c>
      <c r="N909" s="72">
        <v>88.369460000000004</v>
      </c>
      <c r="O909" s="72">
        <v>89.166460000000001</v>
      </c>
      <c r="P909" s="72">
        <v>89.604830000000007</v>
      </c>
      <c r="Q909" s="72">
        <v>92.286299999999997</v>
      </c>
      <c r="R909" s="72">
        <v>94.816550000000007</v>
      </c>
      <c r="S909" s="73">
        <v>96.860830000000007</v>
      </c>
      <c r="T909" s="73">
        <v>843.38946999999996</v>
      </c>
    </row>
    <row r="910" spans="1:20" s="63" customFormat="1" hidden="1" x14ac:dyDescent="0.2">
      <c r="A910" s="28" t="s">
        <v>483</v>
      </c>
      <c r="B910" s="67"/>
      <c r="C910" s="102" t="s">
        <v>691</v>
      </c>
      <c r="D910" s="68"/>
      <c r="E910" s="110" t="s">
        <v>692</v>
      </c>
      <c r="F910" s="68"/>
      <c r="G910" s="110" t="s">
        <v>699</v>
      </c>
      <c r="H910" s="108" t="s">
        <v>700</v>
      </c>
      <c r="I910" s="68" t="s">
        <v>230</v>
      </c>
      <c r="J910" s="72">
        <v>10.8521</v>
      </c>
      <c r="K910" s="72">
        <v>16.09864</v>
      </c>
      <c r="L910" s="72">
        <v>20.764690000000002</v>
      </c>
      <c r="M910" s="72">
        <v>22.915520000000001</v>
      </c>
      <c r="N910" s="72">
        <v>26.224329999999998</v>
      </c>
      <c r="O910" s="72">
        <v>27.230270000000001</v>
      </c>
      <c r="P910" s="72">
        <v>25.497800000000002</v>
      </c>
      <c r="Q910" s="72">
        <v>23.71725</v>
      </c>
      <c r="R910" s="72">
        <v>21.677140000000001</v>
      </c>
      <c r="S910" s="73">
        <v>19.631219999999999</v>
      </c>
      <c r="T910" s="73">
        <v>214.60896</v>
      </c>
    </row>
    <row r="911" spans="1:20" s="63" customFormat="1" hidden="1" x14ac:dyDescent="0.2">
      <c r="A911" s="28" t="s">
        <v>483</v>
      </c>
      <c r="B911" s="67"/>
      <c r="C911" s="102" t="s">
        <v>691</v>
      </c>
      <c r="D911" s="68"/>
      <c r="E911" s="110" t="s">
        <v>692</v>
      </c>
      <c r="F911" s="68"/>
      <c r="G911" s="110" t="s">
        <v>699</v>
      </c>
      <c r="H911" s="108" t="s">
        <v>700</v>
      </c>
      <c r="I911" s="68" t="s">
        <v>231</v>
      </c>
      <c r="J911" s="72">
        <v>11.49291</v>
      </c>
      <c r="K911" s="72">
        <v>5.1595399999999998</v>
      </c>
      <c r="L911" s="72">
        <v>5.0618299999999996</v>
      </c>
      <c r="M911" s="72">
        <v>5.1630700000000003</v>
      </c>
      <c r="N911" s="72">
        <v>5.3179600000000002</v>
      </c>
      <c r="O911" s="72">
        <v>5.4243199999999998</v>
      </c>
      <c r="P911" s="72">
        <v>0.78783999999999998</v>
      </c>
      <c r="Q911" s="72">
        <v>0</v>
      </c>
      <c r="R911" s="72">
        <v>0</v>
      </c>
      <c r="S911" s="73">
        <v>0</v>
      </c>
      <c r="T911" s="73">
        <v>38.407470000000004</v>
      </c>
    </row>
    <row r="912" spans="1:20" s="63" customFormat="1" ht="18" customHeight="1" x14ac:dyDescent="0.2">
      <c r="A912" s="28" t="s">
        <v>483</v>
      </c>
      <c r="B912" s="67"/>
      <c r="C912" s="102"/>
      <c r="D912" s="68"/>
      <c r="E912" s="105"/>
      <c r="F912" s="68"/>
      <c r="G912" s="105"/>
      <c r="H912" s="108"/>
      <c r="I912" s="68" t="s">
        <v>228</v>
      </c>
      <c r="J912" s="72">
        <f t="shared" ref="J912:T912" si="136">SUMIF($I908:$I911,"Interest",J908:J911)+SUMIF($I908:$I911,"Depreciation",J908:J911)+SUMIF($I908:$I911,"Operating Costs",J908:J911)+SUMIF($I908:$I911,"Allocations",J908:J911)</f>
        <v>400.97980000000001</v>
      </c>
      <c r="K912" s="72">
        <f t="shared" si="136"/>
        <v>413.79321999999996</v>
      </c>
      <c r="L912" s="72">
        <f t="shared" si="136"/>
        <v>433.95081000000005</v>
      </c>
      <c r="M912" s="72">
        <f t="shared" si="136"/>
        <v>462.55740000000003</v>
      </c>
      <c r="N912" s="72">
        <f t="shared" si="136"/>
        <v>478.26274000000001</v>
      </c>
      <c r="O912" s="72">
        <f t="shared" si="136"/>
        <v>491.18696</v>
      </c>
      <c r="P912" s="72">
        <f t="shared" si="136"/>
        <v>495.79886999999997</v>
      </c>
      <c r="Q912" s="72">
        <f t="shared" si="136"/>
        <v>512.86375999999996</v>
      </c>
      <c r="R912" s="72">
        <f t="shared" si="136"/>
        <v>524.94150999999999</v>
      </c>
      <c r="S912" s="72">
        <f t="shared" si="136"/>
        <v>540.01567999999997</v>
      </c>
      <c r="T912" s="73">
        <f t="shared" si="136"/>
        <v>4754.3507499999996</v>
      </c>
    </row>
    <row r="913" spans="1:20" ht="5.25" customHeight="1" x14ac:dyDescent="0.2">
      <c r="A913" s="28" t="s">
        <v>483</v>
      </c>
      <c r="B913" s="74"/>
      <c r="C913" s="103"/>
      <c r="D913" s="75"/>
      <c r="E913" s="106"/>
      <c r="F913" s="75"/>
      <c r="G913" s="106"/>
      <c r="H913" s="109"/>
      <c r="I913" s="75"/>
      <c r="J913" s="76"/>
      <c r="K913" s="76"/>
      <c r="L913" s="76"/>
      <c r="M913" s="76"/>
      <c r="N913" s="76"/>
      <c r="O913" s="76"/>
      <c r="P913" s="76"/>
      <c r="Q913" s="76"/>
      <c r="R913" s="76"/>
      <c r="S913" s="77"/>
      <c r="T913" s="77"/>
    </row>
    <row r="914" spans="1:20" s="63" customFormat="1" ht="18" customHeight="1" thickBot="1" x14ac:dyDescent="0.25">
      <c r="A914" s="28" t="s">
        <v>483</v>
      </c>
      <c r="B914" s="78"/>
      <c r="C914" s="79"/>
      <c r="D914" s="79"/>
      <c r="E914" s="80"/>
      <c r="F914" s="78" t="s">
        <v>701</v>
      </c>
      <c r="G914" s="79"/>
      <c r="H914" s="79"/>
      <c r="I914" s="79"/>
      <c r="J914" s="81">
        <v>400.97980000000001</v>
      </c>
      <c r="K914" s="81">
        <v>413.79322000000002</v>
      </c>
      <c r="L914" s="81">
        <v>433.95080999999999</v>
      </c>
      <c r="M914" s="81">
        <v>462.55739999999997</v>
      </c>
      <c r="N914" s="81">
        <v>478.26274000000001</v>
      </c>
      <c r="O914" s="81">
        <v>491.18696</v>
      </c>
      <c r="P914" s="81">
        <v>495.79887000000002</v>
      </c>
      <c r="Q914" s="81">
        <v>512.86375999999996</v>
      </c>
      <c r="R914" s="81">
        <v>524.94150999999999</v>
      </c>
      <c r="S914" s="81">
        <v>540.01567999999997</v>
      </c>
      <c r="T914" s="82">
        <v>4754.3507499999996</v>
      </c>
    </row>
    <row r="915" spans="1:20" s="63" customFormat="1" hidden="1" x14ac:dyDescent="0.2">
      <c r="A915" s="28" t="s">
        <v>483</v>
      </c>
      <c r="B915" s="67"/>
      <c r="C915" s="102" t="s">
        <v>691</v>
      </c>
      <c r="D915" s="68"/>
      <c r="E915" s="110" t="s">
        <v>692</v>
      </c>
      <c r="F915" s="68"/>
      <c r="G915" s="110" t="s">
        <v>702</v>
      </c>
      <c r="H915" s="108" t="s">
        <v>703</v>
      </c>
      <c r="I915" s="68" t="s">
        <v>228</v>
      </c>
      <c r="J915" s="72">
        <v>2025.39399</v>
      </c>
      <c r="K915" s="72">
        <v>1903.1644200000001</v>
      </c>
      <c r="L915" s="72">
        <v>1991.22361</v>
      </c>
      <c r="M915" s="72">
        <v>1724.20018</v>
      </c>
      <c r="N915" s="72">
        <v>1427.24647</v>
      </c>
      <c r="O915" s="72">
        <v>1541.1609599999999</v>
      </c>
      <c r="P915" s="72">
        <v>1717.79972</v>
      </c>
      <c r="Q915" s="72">
        <v>1754.1625799999999</v>
      </c>
      <c r="R915" s="72">
        <v>1806.9426900000001</v>
      </c>
      <c r="S915" s="73">
        <v>1847.6186299999999</v>
      </c>
      <c r="T915" s="73">
        <v>17738.913250000001</v>
      </c>
    </row>
    <row r="916" spans="1:20" s="63" customFormat="1" hidden="1" x14ac:dyDescent="0.2">
      <c r="A916" s="28" t="s">
        <v>483</v>
      </c>
      <c r="B916" s="67"/>
      <c r="C916" s="102" t="s">
        <v>691</v>
      </c>
      <c r="D916" s="68"/>
      <c r="E916" s="110" t="s">
        <v>692</v>
      </c>
      <c r="F916" s="68"/>
      <c r="G916" s="110" t="s">
        <v>702</v>
      </c>
      <c r="H916" s="108" t="s">
        <v>703</v>
      </c>
      <c r="I916" s="68" t="s">
        <v>229</v>
      </c>
      <c r="J916" s="72">
        <v>882.47238000000004</v>
      </c>
      <c r="K916" s="72">
        <v>864.02706999999998</v>
      </c>
      <c r="L916" s="72">
        <v>885.57362000000001</v>
      </c>
      <c r="M916" s="72">
        <v>1008.43449</v>
      </c>
      <c r="N916" s="72">
        <v>966.13343999999995</v>
      </c>
      <c r="O916" s="72">
        <v>1012.5615299999999</v>
      </c>
      <c r="P916" s="72">
        <v>1074.8186499999999</v>
      </c>
      <c r="Q916" s="72">
        <v>1087.55663</v>
      </c>
      <c r="R916" s="72">
        <v>1112.98803</v>
      </c>
      <c r="S916" s="73">
        <v>1132.0579399999999</v>
      </c>
      <c r="T916" s="73">
        <v>10026.62378</v>
      </c>
    </row>
    <row r="917" spans="1:20" s="63" customFormat="1" hidden="1" x14ac:dyDescent="0.2">
      <c r="A917" s="28" t="s">
        <v>483</v>
      </c>
      <c r="B917" s="67"/>
      <c r="C917" s="102" t="s">
        <v>691</v>
      </c>
      <c r="D917" s="68"/>
      <c r="E917" s="110" t="s">
        <v>692</v>
      </c>
      <c r="F917" s="68"/>
      <c r="G917" s="110" t="s">
        <v>702</v>
      </c>
      <c r="H917" s="108" t="s">
        <v>703</v>
      </c>
      <c r="I917" s="68" t="s">
        <v>230</v>
      </c>
      <c r="J917" s="72">
        <v>2.6033200000000001</v>
      </c>
      <c r="K917" s="72">
        <v>3.86191</v>
      </c>
      <c r="L917" s="72">
        <v>4.9812500000000002</v>
      </c>
      <c r="M917" s="72">
        <v>5.4972099999999999</v>
      </c>
      <c r="N917" s="72">
        <v>6.2909699999999997</v>
      </c>
      <c r="O917" s="72">
        <v>6.5322800000000001</v>
      </c>
      <c r="P917" s="72">
        <v>6.1166799999999997</v>
      </c>
      <c r="Q917" s="72">
        <v>5.68954</v>
      </c>
      <c r="R917" s="72">
        <v>5.2001400000000002</v>
      </c>
      <c r="S917" s="73">
        <v>4.7093400000000001</v>
      </c>
      <c r="T917" s="73">
        <v>51.482640000000004</v>
      </c>
    </row>
    <row r="918" spans="1:20" s="63" customFormat="1" hidden="1" x14ac:dyDescent="0.2">
      <c r="A918" s="28" t="s">
        <v>483</v>
      </c>
      <c r="B918" s="67"/>
      <c r="C918" s="102" t="s">
        <v>691</v>
      </c>
      <c r="D918" s="68"/>
      <c r="E918" s="110" t="s">
        <v>692</v>
      </c>
      <c r="F918" s="68"/>
      <c r="G918" s="110" t="s">
        <v>702</v>
      </c>
      <c r="H918" s="108" t="s">
        <v>703</v>
      </c>
      <c r="I918" s="68" t="s">
        <v>231</v>
      </c>
      <c r="J918" s="72">
        <v>160.95749000000001</v>
      </c>
      <c r="K918" s="72">
        <v>283.41728000000001</v>
      </c>
      <c r="L918" s="72">
        <v>290.34314000000001</v>
      </c>
      <c r="M918" s="72">
        <v>275.00394</v>
      </c>
      <c r="N918" s="72">
        <v>280.76369</v>
      </c>
      <c r="O918" s="72">
        <v>275.66172999999998</v>
      </c>
      <c r="P918" s="72">
        <v>266.74560000000002</v>
      </c>
      <c r="Q918" s="72">
        <v>269.39506</v>
      </c>
      <c r="R918" s="72">
        <v>280.11342000000002</v>
      </c>
      <c r="S918" s="73">
        <v>291.19979000000001</v>
      </c>
      <c r="T918" s="73">
        <v>2673.6011400000002</v>
      </c>
    </row>
    <row r="919" spans="1:20" s="63" customFormat="1" ht="18" customHeight="1" x14ac:dyDescent="0.2">
      <c r="A919" s="28" t="s">
        <v>483</v>
      </c>
      <c r="B919" s="67"/>
      <c r="C919" s="102"/>
      <c r="D919" s="68"/>
      <c r="E919" s="105"/>
      <c r="F919" s="68"/>
      <c r="G919" s="105"/>
      <c r="H919" s="108"/>
      <c r="I919" s="68" t="s">
        <v>228</v>
      </c>
      <c r="J919" s="72">
        <f t="shared" ref="J919:T919" si="137">SUMIF($I915:$I918,"Interest",J915:J918)+SUMIF($I915:$I918,"Depreciation",J915:J918)+SUMIF($I915:$I918,"Operating Costs",J915:J918)+SUMIF($I915:$I918,"Allocations",J915:J918)</f>
        <v>3071.4271800000001</v>
      </c>
      <c r="K919" s="72">
        <f t="shared" si="137"/>
        <v>3054.4706800000004</v>
      </c>
      <c r="L919" s="72">
        <f t="shared" si="137"/>
        <v>3172.1216199999999</v>
      </c>
      <c r="M919" s="72">
        <f t="shared" si="137"/>
        <v>3013.13582</v>
      </c>
      <c r="N919" s="72">
        <f t="shared" si="137"/>
        <v>2680.4345699999999</v>
      </c>
      <c r="O919" s="72">
        <f t="shared" si="137"/>
        <v>2835.9164999999998</v>
      </c>
      <c r="P919" s="72">
        <f t="shared" si="137"/>
        <v>3065.48065</v>
      </c>
      <c r="Q919" s="72">
        <f t="shared" si="137"/>
        <v>3116.8038099999999</v>
      </c>
      <c r="R919" s="72">
        <f t="shared" si="137"/>
        <v>3205.2442799999999</v>
      </c>
      <c r="S919" s="72">
        <f t="shared" si="137"/>
        <v>3275.5856999999996</v>
      </c>
      <c r="T919" s="73">
        <f t="shared" si="137"/>
        <v>30490.62081</v>
      </c>
    </row>
    <row r="920" spans="1:20" ht="5.25" customHeight="1" x14ac:dyDescent="0.2">
      <c r="A920" s="28" t="s">
        <v>483</v>
      </c>
      <c r="B920" s="74"/>
      <c r="C920" s="103"/>
      <c r="D920" s="75"/>
      <c r="E920" s="106"/>
      <c r="F920" s="75"/>
      <c r="G920" s="106"/>
      <c r="H920" s="109"/>
      <c r="I920" s="75"/>
      <c r="J920" s="76"/>
      <c r="K920" s="76"/>
      <c r="L920" s="76"/>
      <c r="M920" s="76"/>
      <c r="N920" s="76"/>
      <c r="O920" s="76"/>
      <c r="P920" s="76"/>
      <c r="Q920" s="76"/>
      <c r="R920" s="76"/>
      <c r="S920" s="77"/>
      <c r="T920" s="77"/>
    </row>
    <row r="921" spans="1:20" s="63" customFormat="1" ht="18" customHeight="1" thickBot="1" x14ac:dyDescent="0.25">
      <c r="A921" s="28" t="s">
        <v>483</v>
      </c>
      <c r="B921" s="78"/>
      <c r="C921" s="79"/>
      <c r="D921" s="79"/>
      <c r="E921" s="80"/>
      <c r="F921" s="78" t="s">
        <v>704</v>
      </c>
      <c r="G921" s="79"/>
      <c r="H921" s="79"/>
      <c r="I921" s="79"/>
      <c r="J921" s="81">
        <v>3071.4271800000001</v>
      </c>
      <c r="K921" s="81">
        <v>3054.4706799999999</v>
      </c>
      <c r="L921" s="81">
        <v>3172.1216199999999</v>
      </c>
      <c r="M921" s="81">
        <v>3013.13582</v>
      </c>
      <c r="N921" s="81">
        <v>2680.4345699999999</v>
      </c>
      <c r="O921" s="81">
        <v>2835.9164999999998</v>
      </c>
      <c r="P921" s="81">
        <v>3065.48065</v>
      </c>
      <c r="Q921" s="81">
        <v>3116.8038099999999</v>
      </c>
      <c r="R921" s="81">
        <v>3205.2442799999999</v>
      </c>
      <c r="S921" s="81">
        <v>3275.5857000000001</v>
      </c>
      <c r="T921" s="82">
        <v>30490.62081</v>
      </c>
    </row>
    <row r="922" spans="1:20" s="63" customFormat="1" hidden="1" x14ac:dyDescent="0.2">
      <c r="A922" s="28" t="s">
        <v>483</v>
      </c>
      <c r="B922" s="67"/>
      <c r="C922" s="102" t="s">
        <v>691</v>
      </c>
      <c r="D922" s="68"/>
      <c r="E922" s="110" t="s">
        <v>692</v>
      </c>
      <c r="F922" s="68"/>
      <c r="G922" s="110" t="s">
        <v>705</v>
      </c>
      <c r="H922" s="108" t="s">
        <v>706</v>
      </c>
      <c r="I922" s="68" t="s">
        <v>228</v>
      </c>
      <c r="J922" s="72">
        <v>966.83663000000001</v>
      </c>
      <c r="K922" s="72">
        <v>978.25582999999995</v>
      </c>
      <c r="L922" s="72">
        <v>915.75225</v>
      </c>
      <c r="M922" s="72">
        <v>923.37122999999997</v>
      </c>
      <c r="N922" s="72">
        <v>931.92165</v>
      </c>
      <c r="O922" s="72">
        <v>942.49969999999996</v>
      </c>
      <c r="P922" s="72">
        <v>953.11230999999998</v>
      </c>
      <c r="Q922" s="72">
        <v>963.49202000000002</v>
      </c>
      <c r="R922" s="72">
        <v>975.20258000000001</v>
      </c>
      <c r="S922" s="73">
        <v>988.64593000000002</v>
      </c>
      <c r="T922" s="73">
        <v>9539.0901300000005</v>
      </c>
    </row>
    <row r="923" spans="1:20" s="63" customFormat="1" hidden="1" x14ac:dyDescent="0.2">
      <c r="A923" s="28" t="s">
        <v>483</v>
      </c>
      <c r="B923" s="67"/>
      <c r="C923" s="102" t="s">
        <v>691</v>
      </c>
      <c r="D923" s="68"/>
      <c r="E923" s="110" t="s">
        <v>692</v>
      </c>
      <c r="F923" s="68"/>
      <c r="G923" s="110" t="s">
        <v>705</v>
      </c>
      <c r="H923" s="108" t="s">
        <v>706</v>
      </c>
      <c r="I923" s="68" t="s">
        <v>229</v>
      </c>
      <c r="J923" s="72">
        <v>279.63476000000003</v>
      </c>
      <c r="K923" s="72">
        <v>276.49793</v>
      </c>
      <c r="L923" s="72">
        <v>257.40338000000003</v>
      </c>
      <c r="M923" s="72">
        <v>319.51594999999998</v>
      </c>
      <c r="N923" s="72">
        <v>327.48020000000002</v>
      </c>
      <c r="O923" s="72">
        <v>327.61320000000001</v>
      </c>
      <c r="P923" s="72">
        <v>327.34343000000001</v>
      </c>
      <c r="Q923" s="72">
        <v>336.88152000000002</v>
      </c>
      <c r="R923" s="72">
        <v>346.98200000000003</v>
      </c>
      <c r="S923" s="73">
        <v>353.03566000000001</v>
      </c>
      <c r="T923" s="73">
        <v>3152.3880300000001</v>
      </c>
    </row>
    <row r="924" spans="1:20" s="63" customFormat="1" ht="18" customHeight="1" x14ac:dyDescent="0.2">
      <c r="A924" s="28" t="s">
        <v>483</v>
      </c>
      <c r="B924" s="67"/>
      <c r="C924" s="102"/>
      <c r="D924" s="68"/>
      <c r="E924" s="105"/>
      <c r="F924" s="68"/>
      <c r="G924" s="105"/>
      <c r="H924" s="108"/>
      <c r="I924" s="68" t="s">
        <v>228</v>
      </c>
      <c r="J924" s="72">
        <f t="shared" ref="J924:T924" si="138">SUMIF($I922:$I923,"Interest",J922:J923)+SUMIF($I922:$I923,"Depreciation",J922:J923)+SUMIF($I922:$I923,"Operating Costs",J922:J923)+SUMIF($I922:$I923,"Allocations",J922:J923)</f>
        <v>1246.4713900000002</v>
      </c>
      <c r="K924" s="72">
        <f t="shared" si="138"/>
        <v>1254.7537600000001</v>
      </c>
      <c r="L924" s="72">
        <f t="shared" si="138"/>
        <v>1173.15563</v>
      </c>
      <c r="M924" s="72">
        <f t="shared" si="138"/>
        <v>1242.8871799999999</v>
      </c>
      <c r="N924" s="72">
        <f t="shared" si="138"/>
        <v>1259.40185</v>
      </c>
      <c r="O924" s="72">
        <f t="shared" si="138"/>
        <v>1270.1129000000001</v>
      </c>
      <c r="P924" s="72">
        <f t="shared" si="138"/>
        <v>1280.4557399999999</v>
      </c>
      <c r="Q924" s="72">
        <f t="shared" si="138"/>
        <v>1300.37354</v>
      </c>
      <c r="R924" s="72">
        <f t="shared" si="138"/>
        <v>1322.1845800000001</v>
      </c>
      <c r="S924" s="72">
        <f t="shared" si="138"/>
        <v>1341.6815900000001</v>
      </c>
      <c r="T924" s="73">
        <f t="shared" si="138"/>
        <v>12691.478160000001</v>
      </c>
    </row>
    <row r="925" spans="1:20" ht="5.25" customHeight="1" x14ac:dyDescent="0.2">
      <c r="A925" s="28" t="s">
        <v>483</v>
      </c>
      <c r="B925" s="74"/>
      <c r="C925" s="103"/>
      <c r="D925" s="75"/>
      <c r="E925" s="106"/>
      <c r="F925" s="75"/>
      <c r="G925" s="106"/>
      <c r="H925" s="109"/>
      <c r="I925" s="75"/>
      <c r="J925" s="76"/>
      <c r="K925" s="76"/>
      <c r="L925" s="76"/>
      <c r="M925" s="76"/>
      <c r="N925" s="76"/>
      <c r="O925" s="76"/>
      <c r="P925" s="76"/>
      <c r="Q925" s="76"/>
      <c r="R925" s="76"/>
      <c r="S925" s="77"/>
      <c r="T925" s="77"/>
    </row>
    <row r="926" spans="1:20" s="63" customFormat="1" ht="18" customHeight="1" thickBot="1" x14ac:dyDescent="0.25">
      <c r="A926" s="28" t="s">
        <v>483</v>
      </c>
      <c r="B926" s="78"/>
      <c r="C926" s="79"/>
      <c r="D926" s="79"/>
      <c r="E926" s="80"/>
      <c r="F926" s="78" t="s">
        <v>707</v>
      </c>
      <c r="G926" s="79"/>
      <c r="H926" s="79"/>
      <c r="I926" s="79"/>
      <c r="J926" s="81">
        <v>1246.4713899999999</v>
      </c>
      <c r="K926" s="81">
        <v>1254.7537600000001</v>
      </c>
      <c r="L926" s="81">
        <v>1173.15563</v>
      </c>
      <c r="M926" s="81">
        <v>1242.8871799999999</v>
      </c>
      <c r="N926" s="81">
        <v>1259.40185</v>
      </c>
      <c r="O926" s="81">
        <v>1270.1129000000001</v>
      </c>
      <c r="P926" s="81">
        <v>1280.4557400000001</v>
      </c>
      <c r="Q926" s="81">
        <v>1300.37354</v>
      </c>
      <c r="R926" s="81">
        <v>1322.1845800000001</v>
      </c>
      <c r="S926" s="81">
        <v>1341.6815899999999</v>
      </c>
      <c r="T926" s="82">
        <v>12691.478160000001</v>
      </c>
    </row>
    <row r="927" spans="1:20" s="63" customFormat="1" ht="18" customHeight="1" x14ac:dyDescent="0.2">
      <c r="A927" s="28" t="s">
        <v>483</v>
      </c>
      <c r="B927" s="67"/>
      <c r="C927" s="101" t="s">
        <v>691</v>
      </c>
      <c r="D927" s="68"/>
      <c r="E927" s="104" t="s">
        <v>692</v>
      </c>
      <c r="F927" s="68"/>
      <c r="G927" s="104" t="s">
        <v>708</v>
      </c>
      <c r="H927" s="107" t="s">
        <v>709</v>
      </c>
      <c r="I927" s="69" t="s">
        <v>226</v>
      </c>
      <c r="J927" s="70">
        <v>-2593.6823800000002</v>
      </c>
      <c r="K927" s="70">
        <v>-5812.0422500000004</v>
      </c>
      <c r="L927" s="70">
        <v>-8595.2738100000006</v>
      </c>
      <c r="M927" s="70">
        <v>-8767.17929</v>
      </c>
      <c r="N927" s="70">
        <v>-8942.5209099999993</v>
      </c>
      <c r="O927" s="70">
        <v>-9121.3723100000007</v>
      </c>
      <c r="P927" s="70">
        <v>-9303.7989400000006</v>
      </c>
      <c r="Q927" s="70">
        <v>-9489.8744299999998</v>
      </c>
      <c r="R927" s="70">
        <v>-9679.6723999999995</v>
      </c>
      <c r="S927" s="71">
        <v>-9873.2664999999997</v>
      </c>
      <c r="T927" s="71">
        <v>-82178.683220000006</v>
      </c>
    </row>
    <row r="928" spans="1:20" s="63" customFormat="1" hidden="1" x14ac:dyDescent="0.2">
      <c r="A928" s="28" t="s">
        <v>483</v>
      </c>
      <c r="B928" s="67"/>
      <c r="C928" s="102" t="s">
        <v>691</v>
      </c>
      <c r="D928" s="68"/>
      <c r="E928" s="110" t="s">
        <v>692</v>
      </c>
      <c r="F928" s="68"/>
      <c r="G928" s="110" t="s">
        <v>708</v>
      </c>
      <c r="H928" s="108" t="s">
        <v>709</v>
      </c>
      <c r="I928" s="68" t="s">
        <v>228</v>
      </c>
      <c r="J928" s="72">
        <v>3542.8667300000002</v>
      </c>
      <c r="K928" s="72">
        <v>6732.2685700000002</v>
      </c>
      <c r="L928" s="72">
        <v>9458.7416099999991</v>
      </c>
      <c r="M928" s="72">
        <v>9646.0702299999994</v>
      </c>
      <c r="N928" s="72">
        <v>9907.1442200000001</v>
      </c>
      <c r="O928" s="72">
        <v>10106.3261</v>
      </c>
      <c r="P928" s="72">
        <v>10310.617679999999</v>
      </c>
      <c r="Q928" s="72">
        <v>10519.784449999999</v>
      </c>
      <c r="R928" s="72">
        <v>10734.71867</v>
      </c>
      <c r="S928" s="73">
        <v>10954.846089999999</v>
      </c>
      <c r="T928" s="73">
        <v>91913.384349999993</v>
      </c>
    </row>
    <row r="929" spans="1:20" s="63" customFormat="1" hidden="1" x14ac:dyDescent="0.2">
      <c r="A929" s="28" t="s">
        <v>483</v>
      </c>
      <c r="B929" s="67"/>
      <c r="C929" s="102" t="s">
        <v>691</v>
      </c>
      <c r="D929" s="68"/>
      <c r="E929" s="110" t="s">
        <v>692</v>
      </c>
      <c r="F929" s="68"/>
      <c r="G929" s="110" t="s">
        <v>708</v>
      </c>
      <c r="H929" s="108" t="s">
        <v>709</v>
      </c>
      <c r="I929" s="68" t="s">
        <v>229</v>
      </c>
      <c r="J929" s="72">
        <v>348.85989000000001</v>
      </c>
      <c r="K929" s="72">
        <v>353.91822000000002</v>
      </c>
      <c r="L929" s="72">
        <v>383.84724</v>
      </c>
      <c r="M929" s="72">
        <v>481.26308</v>
      </c>
      <c r="N929" s="72">
        <v>523.16570999999999</v>
      </c>
      <c r="O929" s="72">
        <v>525.76274000000001</v>
      </c>
      <c r="P929" s="72">
        <v>527.76277000000005</v>
      </c>
      <c r="Q929" s="72">
        <v>543.38544999999999</v>
      </c>
      <c r="R929" s="72">
        <v>559.65101000000004</v>
      </c>
      <c r="S929" s="73">
        <v>569.20243000000005</v>
      </c>
      <c r="T929" s="73">
        <v>4816.8185400000002</v>
      </c>
    </row>
    <row r="930" spans="1:20" s="63" customFormat="1" hidden="1" x14ac:dyDescent="0.2">
      <c r="A930" s="28" t="s">
        <v>483</v>
      </c>
      <c r="B930" s="67"/>
      <c r="C930" s="102" t="s">
        <v>691</v>
      </c>
      <c r="D930" s="68"/>
      <c r="E930" s="110" t="s">
        <v>692</v>
      </c>
      <c r="F930" s="68"/>
      <c r="G930" s="110" t="s">
        <v>708</v>
      </c>
      <c r="H930" s="108" t="s">
        <v>709</v>
      </c>
      <c r="I930" s="68" t="s">
        <v>230</v>
      </c>
      <c r="J930" s="72">
        <v>-43.168799999999997</v>
      </c>
      <c r="K930" s="72">
        <v>-43.581150000000001</v>
      </c>
      <c r="L930" s="72">
        <v>-46.797519999999999</v>
      </c>
      <c r="M930" s="72">
        <v>-38.210540000000002</v>
      </c>
      <c r="N930" s="72">
        <v>-37.650440000000003</v>
      </c>
      <c r="O930" s="72">
        <v>-36.169119999999999</v>
      </c>
      <c r="P930" s="72">
        <v>-33.19764</v>
      </c>
      <c r="Q930" s="72">
        <v>-31.06832</v>
      </c>
      <c r="R930" s="72">
        <v>-28.478719999999999</v>
      </c>
      <c r="S930" s="73">
        <v>-25.16029</v>
      </c>
      <c r="T930" s="73">
        <v>-363.48253999999997</v>
      </c>
    </row>
    <row r="931" spans="1:20" s="63" customFormat="1" hidden="1" x14ac:dyDescent="0.2">
      <c r="A931" s="28" t="s">
        <v>483</v>
      </c>
      <c r="B931" s="67"/>
      <c r="C931" s="102" t="s">
        <v>691</v>
      </c>
      <c r="D931" s="68"/>
      <c r="E931" s="110" t="s">
        <v>692</v>
      </c>
      <c r="F931" s="68"/>
      <c r="G931" s="110" t="s">
        <v>708</v>
      </c>
      <c r="H931" s="108" t="s">
        <v>709</v>
      </c>
      <c r="I931" s="68" t="s">
        <v>231</v>
      </c>
      <c r="J931" s="72">
        <v>4.6195399999999998</v>
      </c>
      <c r="K931" s="72">
        <v>63.148470000000003</v>
      </c>
      <c r="L931" s="72">
        <v>138.69389000000001</v>
      </c>
      <c r="M931" s="72">
        <v>195.58256</v>
      </c>
      <c r="N931" s="72">
        <v>256.79939000000002</v>
      </c>
      <c r="O931" s="72">
        <v>322.17043000000001</v>
      </c>
      <c r="P931" s="72">
        <v>391.17412000000002</v>
      </c>
      <c r="Q931" s="72">
        <v>466.88278000000003</v>
      </c>
      <c r="R931" s="72">
        <v>548.02205000000004</v>
      </c>
      <c r="S931" s="73">
        <v>634.90566000000001</v>
      </c>
      <c r="T931" s="73">
        <v>3021.9988899999998</v>
      </c>
    </row>
    <row r="932" spans="1:20" s="63" customFormat="1" ht="18" customHeight="1" x14ac:dyDescent="0.2">
      <c r="A932" s="28" t="s">
        <v>483</v>
      </c>
      <c r="B932" s="67"/>
      <c r="C932" s="102"/>
      <c r="D932" s="68"/>
      <c r="E932" s="105"/>
      <c r="F932" s="68"/>
      <c r="G932" s="105"/>
      <c r="H932" s="108"/>
      <c r="I932" s="68" t="s">
        <v>228</v>
      </c>
      <c r="J932" s="72">
        <f t="shared" ref="J932:T932" si="139">SUMIF($I927:$I931,"Interest",J927:J931)+SUMIF($I927:$I931,"Depreciation",J927:J931)+SUMIF($I927:$I931,"Operating Costs",J927:J931)+SUMIF($I927:$I931,"Allocations",J927:J931)</f>
        <v>3853.1773600000006</v>
      </c>
      <c r="K932" s="72">
        <f t="shared" si="139"/>
        <v>7105.7541099999999</v>
      </c>
      <c r="L932" s="72">
        <f t="shared" si="139"/>
        <v>9934.4852199999987</v>
      </c>
      <c r="M932" s="72">
        <f t="shared" si="139"/>
        <v>10284.705330000001</v>
      </c>
      <c r="N932" s="72">
        <f t="shared" si="139"/>
        <v>10649.45888</v>
      </c>
      <c r="O932" s="72">
        <f t="shared" si="139"/>
        <v>10918.09015</v>
      </c>
      <c r="P932" s="72">
        <f t="shared" si="139"/>
        <v>11196.356929999998</v>
      </c>
      <c r="Q932" s="72">
        <f t="shared" si="139"/>
        <v>11498.984359999999</v>
      </c>
      <c r="R932" s="72">
        <f t="shared" si="139"/>
        <v>11813.91301</v>
      </c>
      <c r="S932" s="72">
        <f t="shared" si="139"/>
        <v>12133.793889999999</v>
      </c>
      <c r="T932" s="73">
        <f t="shared" si="139"/>
        <v>99388.719240000006</v>
      </c>
    </row>
    <row r="933" spans="1:20" ht="5.25" customHeight="1" x14ac:dyDescent="0.2">
      <c r="A933" s="28" t="s">
        <v>483</v>
      </c>
      <c r="B933" s="74"/>
      <c r="C933" s="103"/>
      <c r="D933" s="75"/>
      <c r="E933" s="106"/>
      <c r="F933" s="75"/>
      <c r="G933" s="106"/>
      <c r="H933" s="109"/>
      <c r="I933" s="75"/>
      <c r="J933" s="76"/>
      <c r="K933" s="76"/>
      <c r="L933" s="76"/>
      <c r="M933" s="76"/>
      <c r="N933" s="76"/>
      <c r="O933" s="76"/>
      <c r="P933" s="76"/>
      <c r="Q933" s="76"/>
      <c r="R933" s="76"/>
      <c r="S933" s="77"/>
      <c r="T933" s="77"/>
    </row>
    <row r="934" spans="1:20" s="63" customFormat="1" ht="18" customHeight="1" thickBot="1" x14ac:dyDescent="0.25">
      <c r="A934" s="28" t="s">
        <v>483</v>
      </c>
      <c r="B934" s="78"/>
      <c r="C934" s="79"/>
      <c r="D934" s="79"/>
      <c r="E934" s="80"/>
      <c r="F934" s="78" t="s">
        <v>710</v>
      </c>
      <c r="G934" s="79"/>
      <c r="H934" s="79"/>
      <c r="I934" s="79"/>
      <c r="J934" s="81">
        <v>1259.4949799999999</v>
      </c>
      <c r="K934" s="81">
        <v>1293.7118599999999</v>
      </c>
      <c r="L934" s="81">
        <v>1339.2114099999999</v>
      </c>
      <c r="M934" s="81">
        <v>1517.52604</v>
      </c>
      <c r="N934" s="81">
        <v>1706.93797</v>
      </c>
      <c r="O934" s="81">
        <v>1796.71784</v>
      </c>
      <c r="P934" s="81">
        <v>1892.55799</v>
      </c>
      <c r="Q934" s="81">
        <v>2009.1099300000001</v>
      </c>
      <c r="R934" s="81">
        <v>2134.2406099999998</v>
      </c>
      <c r="S934" s="81">
        <v>2260.5273900000002</v>
      </c>
      <c r="T934" s="82">
        <v>17210.03602</v>
      </c>
    </row>
    <row r="935" spans="1:20" s="63" customFormat="1" hidden="1" x14ac:dyDescent="0.2">
      <c r="A935" s="28" t="s">
        <v>483</v>
      </c>
      <c r="B935" s="67"/>
      <c r="C935" s="102" t="s">
        <v>691</v>
      </c>
      <c r="D935" s="68"/>
      <c r="E935" s="110" t="s">
        <v>692</v>
      </c>
      <c r="F935" s="68"/>
      <c r="G935" s="110" t="s">
        <v>711</v>
      </c>
      <c r="H935" s="108" t="s">
        <v>712</v>
      </c>
      <c r="I935" s="68" t="s">
        <v>228</v>
      </c>
      <c r="J935" s="72">
        <v>750</v>
      </c>
      <c r="K935" s="72">
        <v>10815</v>
      </c>
      <c r="L935" s="72">
        <v>0</v>
      </c>
      <c r="M935" s="72">
        <v>0</v>
      </c>
      <c r="N935" s="72">
        <v>0</v>
      </c>
      <c r="O935" s="72">
        <v>0</v>
      </c>
      <c r="P935" s="72">
        <v>0</v>
      </c>
      <c r="Q935" s="72">
        <v>0</v>
      </c>
      <c r="R935" s="72">
        <v>0</v>
      </c>
      <c r="S935" s="73">
        <v>0</v>
      </c>
      <c r="T935" s="73">
        <v>11565</v>
      </c>
    </row>
    <row r="936" spans="1:20" s="63" customFormat="1" hidden="1" x14ac:dyDescent="0.2">
      <c r="A936" s="28" t="s">
        <v>483</v>
      </c>
      <c r="B936" s="67"/>
      <c r="C936" s="102" t="s">
        <v>691</v>
      </c>
      <c r="D936" s="68"/>
      <c r="E936" s="110" t="s">
        <v>692</v>
      </c>
      <c r="F936" s="68"/>
      <c r="G936" s="110" t="s">
        <v>711</v>
      </c>
      <c r="H936" s="108" t="s">
        <v>712</v>
      </c>
      <c r="I936" s="68" t="s">
        <v>229</v>
      </c>
      <c r="J936" s="72">
        <v>0</v>
      </c>
      <c r="K936" s="72">
        <v>716.48492999999996</v>
      </c>
      <c r="L936" s="72">
        <v>0</v>
      </c>
      <c r="M936" s="72">
        <v>0</v>
      </c>
      <c r="N936" s="72">
        <v>0</v>
      </c>
      <c r="O936" s="72">
        <v>0</v>
      </c>
      <c r="P936" s="72">
        <v>0</v>
      </c>
      <c r="Q936" s="72">
        <v>0</v>
      </c>
      <c r="R936" s="72">
        <v>0</v>
      </c>
      <c r="S936" s="73">
        <v>0</v>
      </c>
      <c r="T936" s="73">
        <v>716.48492999999996</v>
      </c>
    </row>
    <row r="937" spans="1:20" s="63" customFormat="1" ht="18" customHeight="1" x14ac:dyDescent="0.2">
      <c r="A937" s="28" t="s">
        <v>483</v>
      </c>
      <c r="B937" s="67"/>
      <c r="C937" s="102"/>
      <c r="D937" s="68"/>
      <c r="E937" s="105"/>
      <c r="F937" s="68"/>
      <c r="G937" s="105"/>
      <c r="H937" s="108"/>
      <c r="I937" s="68" t="s">
        <v>228</v>
      </c>
      <c r="J937" s="72">
        <f t="shared" ref="J937:T937" si="140">SUMIF($I935:$I936,"Interest",J935:J936)+SUMIF($I935:$I936,"Depreciation",J935:J936)+SUMIF($I935:$I936,"Operating Costs",J935:J936)+SUMIF($I935:$I936,"Allocations",J935:J936)</f>
        <v>750</v>
      </c>
      <c r="K937" s="72">
        <f t="shared" si="140"/>
        <v>11531.484930000001</v>
      </c>
      <c r="L937" s="72">
        <f t="shared" si="140"/>
        <v>0</v>
      </c>
      <c r="M937" s="72">
        <f t="shared" si="140"/>
        <v>0</v>
      </c>
      <c r="N937" s="72">
        <f t="shared" si="140"/>
        <v>0</v>
      </c>
      <c r="O937" s="72">
        <f t="shared" si="140"/>
        <v>0</v>
      </c>
      <c r="P937" s="72">
        <f t="shared" si="140"/>
        <v>0</v>
      </c>
      <c r="Q937" s="72">
        <f t="shared" si="140"/>
        <v>0</v>
      </c>
      <c r="R937" s="72">
        <f t="shared" si="140"/>
        <v>0</v>
      </c>
      <c r="S937" s="72">
        <f t="shared" si="140"/>
        <v>0</v>
      </c>
      <c r="T937" s="73">
        <f t="shared" si="140"/>
        <v>12281.484930000001</v>
      </c>
    </row>
    <row r="938" spans="1:20" ht="5.25" customHeight="1" x14ac:dyDescent="0.2">
      <c r="A938" s="28" t="s">
        <v>483</v>
      </c>
      <c r="B938" s="74"/>
      <c r="C938" s="103"/>
      <c r="D938" s="75"/>
      <c r="E938" s="106"/>
      <c r="F938" s="75"/>
      <c r="G938" s="106"/>
      <c r="H938" s="109"/>
      <c r="I938" s="75"/>
      <c r="J938" s="76"/>
      <c r="K938" s="76"/>
      <c r="L938" s="76"/>
      <c r="M938" s="76"/>
      <c r="N938" s="76"/>
      <c r="O938" s="76"/>
      <c r="P938" s="76"/>
      <c r="Q938" s="76"/>
      <c r="R938" s="76"/>
      <c r="S938" s="77"/>
      <c r="T938" s="77"/>
    </row>
    <row r="939" spans="1:20" s="63" customFormat="1" ht="18" customHeight="1" thickBot="1" x14ac:dyDescent="0.25">
      <c r="A939" s="28" t="s">
        <v>483</v>
      </c>
      <c r="B939" s="78"/>
      <c r="C939" s="79"/>
      <c r="D939" s="79"/>
      <c r="E939" s="80"/>
      <c r="F939" s="78" t="s">
        <v>713</v>
      </c>
      <c r="G939" s="79"/>
      <c r="H939" s="79"/>
      <c r="I939" s="79"/>
      <c r="J939" s="81">
        <v>750</v>
      </c>
      <c r="K939" s="81">
        <v>11531.484930000001</v>
      </c>
      <c r="L939" s="81">
        <v>0</v>
      </c>
      <c r="M939" s="81">
        <v>0</v>
      </c>
      <c r="N939" s="81">
        <v>0</v>
      </c>
      <c r="O939" s="81">
        <v>0</v>
      </c>
      <c r="P939" s="81">
        <v>0</v>
      </c>
      <c r="Q939" s="81">
        <v>0</v>
      </c>
      <c r="R939" s="81">
        <v>0</v>
      </c>
      <c r="S939" s="81">
        <v>0</v>
      </c>
      <c r="T939" s="82">
        <v>12281.484930000001</v>
      </c>
    </row>
    <row r="940" spans="1:20" ht="6.95" customHeight="1" x14ac:dyDescent="0.2">
      <c r="A940" s="28" t="s">
        <v>483</v>
      </c>
      <c r="B940" s="83"/>
      <c r="C940" s="61"/>
      <c r="D940" s="83"/>
      <c r="E940" s="61"/>
      <c r="F940" s="61"/>
      <c r="G940" s="83"/>
      <c r="H940" s="83"/>
      <c r="I940" s="83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</row>
    <row r="941" spans="1:20" s="63" customFormat="1" ht="18" customHeight="1" thickBot="1" x14ac:dyDescent="0.25">
      <c r="A941" s="28" t="s">
        <v>483</v>
      </c>
      <c r="B941" s="78"/>
      <c r="C941" s="79"/>
      <c r="D941" s="78" t="s">
        <v>714</v>
      </c>
      <c r="E941" s="79"/>
      <c r="F941" s="79"/>
      <c r="G941" s="79"/>
      <c r="H941" s="79"/>
      <c r="I941" s="79"/>
      <c r="J941" s="81">
        <v>14923.646699999999</v>
      </c>
      <c r="K941" s="81">
        <v>26131.6476</v>
      </c>
      <c r="L941" s="81">
        <v>13737.98042</v>
      </c>
      <c r="M941" s="81">
        <v>12903.32641</v>
      </c>
      <c r="N941" s="81">
        <v>12583.129870000001</v>
      </c>
      <c r="O941" s="81">
        <v>12504.96804</v>
      </c>
      <c r="P941" s="81">
        <v>12683.63437</v>
      </c>
      <c r="Q941" s="81">
        <v>12706.7469</v>
      </c>
      <c r="R941" s="81">
        <v>13012.175139999999</v>
      </c>
      <c r="S941" s="81">
        <v>13373.38474</v>
      </c>
      <c r="T941" s="82">
        <v>144560.64019000001</v>
      </c>
    </row>
    <row r="942" spans="1:20" ht="8.25" customHeight="1" x14ac:dyDescent="0.2">
      <c r="A942" s="28" t="s">
        <v>483</v>
      </c>
      <c r="B942" s="83"/>
      <c r="C942" s="83"/>
      <c r="D942" s="83"/>
      <c r="E942" s="61"/>
      <c r="F942" s="61"/>
      <c r="G942" s="83"/>
      <c r="H942" s="83"/>
      <c r="I942" s="83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</row>
    <row r="943" spans="1:20" s="63" customFormat="1" ht="18" customHeight="1" x14ac:dyDescent="0.2">
      <c r="A943" s="28"/>
      <c r="B943" s="67"/>
      <c r="C943" s="101" t="s">
        <v>691</v>
      </c>
      <c r="D943" s="68"/>
      <c r="E943" s="104" t="s">
        <v>715</v>
      </c>
      <c r="F943" s="68"/>
      <c r="G943" s="104" t="s">
        <v>716</v>
      </c>
      <c r="H943" s="107" t="s">
        <v>717</v>
      </c>
      <c r="I943" s="69" t="s">
        <v>226</v>
      </c>
      <c r="J943" s="70">
        <v>-13343.782020000001</v>
      </c>
      <c r="K943" s="70">
        <v>-14132.3675</v>
      </c>
      <c r="L943" s="70">
        <v>-14212.774359999999</v>
      </c>
      <c r="M943" s="70">
        <v>-14360.39933</v>
      </c>
      <c r="N943" s="70">
        <v>-14576.55622</v>
      </c>
      <c r="O943" s="70">
        <v>-14868.08894</v>
      </c>
      <c r="P943" s="70">
        <v>-15239.36759</v>
      </c>
      <c r="Q943" s="70">
        <v>-15468.75758</v>
      </c>
      <c r="R943" s="70">
        <v>-15778.133540000001</v>
      </c>
      <c r="S943" s="71">
        <v>-16172.139859999999</v>
      </c>
      <c r="T943" s="71">
        <v>-148152.36694000001</v>
      </c>
    </row>
    <row r="944" spans="1:20" s="63" customFormat="1" hidden="1" x14ac:dyDescent="0.2">
      <c r="A944" s="28"/>
      <c r="B944" s="67"/>
      <c r="C944" s="102" t="s">
        <v>691</v>
      </c>
      <c r="D944" s="68"/>
      <c r="E944" s="110" t="s">
        <v>715</v>
      </c>
      <c r="F944" s="68"/>
      <c r="G944" s="110" t="s">
        <v>716</v>
      </c>
      <c r="H944" s="108" t="s">
        <v>717</v>
      </c>
      <c r="I944" s="68" t="s">
        <v>228</v>
      </c>
      <c r="J944" s="72">
        <v>12088.592490000001</v>
      </c>
      <c r="K944" s="72">
        <v>12400.27223</v>
      </c>
      <c r="L944" s="72">
        <v>12603.77111</v>
      </c>
      <c r="M944" s="72">
        <v>12832.06647</v>
      </c>
      <c r="N944" s="72">
        <v>13096.770699999999</v>
      </c>
      <c r="O944" s="72">
        <v>13388.9318</v>
      </c>
      <c r="P944" s="72">
        <v>13699.61326</v>
      </c>
      <c r="Q944" s="72">
        <v>14019.111699999999</v>
      </c>
      <c r="R944" s="72">
        <v>14369.740589999999</v>
      </c>
      <c r="S944" s="73">
        <v>14741.289699999999</v>
      </c>
      <c r="T944" s="73">
        <v>133240.16005000001</v>
      </c>
    </row>
    <row r="945" spans="1:20" s="63" customFormat="1" hidden="1" x14ac:dyDescent="0.2">
      <c r="A945" s="28"/>
      <c r="B945" s="67"/>
      <c r="C945" s="102" t="s">
        <v>691</v>
      </c>
      <c r="D945" s="68"/>
      <c r="E945" s="110" t="s">
        <v>715</v>
      </c>
      <c r="F945" s="68"/>
      <c r="G945" s="110" t="s">
        <v>716</v>
      </c>
      <c r="H945" s="108" t="s">
        <v>717</v>
      </c>
      <c r="I945" s="68" t="s">
        <v>229</v>
      </c>
      <c r="J945" s="72">
        <v>6866.0791499999996</v>
      </c>
      <c r="K945" s="72">
        <v>6899.5766100000001</v>
      </c>
      <c r="L945" s="72">
        <v>7029.1142600000003</v>
      </c>
      <c r="M945" s="72">
        <v>8424.8742600000005</v>
      </c>
      <c r="N945" s="72">
        <v>8656.8976600000005</v>
      </c>
      <c r="O945" s="72">
        <v>8701.2898299999997</v>
      </c>
      <c r="P945" s="72">
        <v>8699.8297600000005</v>
      </c>
      <c r="Q945" s="72">
        <v>8825.6328099999992</v>
      </c>
      <c r="R945" s="72">
        <v>9031.0300399999996</v>
      </c>
      <c r="S945" s="73">
        <v>9183.9634800000003</v>
      </c>
      <c r="T945" s="73">
        <v>82318.287859999997</v>
      </c>
    </row>
    <row r="946" spans="1:20" s="63" customFormat="1" hidden="1" x14ac:dyDescent="0.2">
      <c r="A946" s="28"/>
      <c r="B946" s="67"/>
      <c r="C946" s="102" t="s">
        <v>691</v>
      </c>
      <c r="D946" s="68"/>
      <c r="E946" s="110" t="s">
        <v>715</v>
      </c>
      <c r="F946" s="68"/>
      <c r="G946" s="110" t="s">
        <v>716</v>
      </c>
      <c r="H946" s="108" t="s">
        <v>717</v>
      </c>
      <c r="I946" s="68" t="s">
        <v>230</v>
      </c>
      <c r="J946" s="72">
        <v>0.56320000000000003</v>
      </c>
      <c r="K946" s="72">
        <v>0.83548</v>
      </c>
      <c r="L946" s="72">
        <v>1.0776300000000001</v>
      </c>
      <c r="M946" s="72">
        <v>1.18926</v>
      </c>
      <c r="N946" s="72">
        <v>1.36097</v>
      </c>
      <c r="O946" s="72">
        <v>1.4131800000000001</v>
      </c>
      <c r="P946" s="72">
        <v>1.3232699999999999</v>
      </c>
      <c r="Q946" s="72">
        <v>1.2308600000000001</v>
      </c>
      <c r="R946" s="72">
        <v>1.1249899999999999</v>
      </c>
      <c r="S946" s="73">
        <v>1.01881</v>
      </c>
      <c r="T946" s="73">
        <v>11.137650000000001</v>
      </c>
    </row>
    <row r="947" spans="1:20" s="63" customFormat="1" hidden="1" x14ac:dyDescent="0.2">
      <c r="A947" s="28"/>
      <c r="B947" s="67"/>
      <c r="C947" s="102" t="s">
        <v>691</v>
      </c>
      <c r="D947" s="68"/>
      <c r="E947" s="110" t="s">
        <v>715</v>
      </c>
      <c r="F947" s="68"/>
      <c r="G947" s="110" t="s">
        <v>716</v>
      </c>
      <c r="H947" s="108" t="s">
        <v>717</v>
      </c>
      <c r="I947" s="68" t="s">
        <v>231</v>
      </c>
      <c r="J947" s="72">
        <v>19.681619999999999</v>
      </c>
      <c r="K947" s="72">
        <v>32.018920000000001</v>
      </c>
      <c r="L947" s="72">
        <v>33.972549999999998</v>
      </c>
      <c r="M947" s="72">
        <v>34.652000000000001</v>
      </c>
      <c r="N947" s="72">
        <v>35.337899999999998</v>
      </c>
      <c r="O947" s="72">
        <v>33.456319999999998</v>
      </c>
      <c r="P947" s="72">
        <v>34.125450000000001</v>
      </c>
      <c r="Q947" s="72">
        <v>30.947299999999998</v>
      </c>
      <c r="R947" s="72">
        <v>24.075320000000001</v>
      </c>
      <c r="S947" s="73">
        <v>24.509689999999999</v>
      </c>
      <c r="T947" s="73">
        <v>302.77706999999998</v>
      </c>
    </row>
    <row r="948" spans="1:20" s="63" customFormat="1" ht="18" customHeight="1" x14ac:dyDescent="0.2">
      <c r="A948" s="28"/>
      <c r="B948" s="67"/>
      <c r="C948" s="102"/>
      <c r="D948" s="68"/>
      <c r="E948" s="105"/>
      <c r="F948" s="68"/>
      <c r="G948" s="105"/>
      <c r="H948" s="108"/>
      <c r="I948" s="68" t="s">
        <v>228</v>
      </c>
      <c r="J948" s="72">
        <f t="shared" ref="J948:T948" si="141">SUMIF($I943:$I947,"Interest",J943:J947)+SUMIF($I943:$I947,"Depreciation",J943:J947)+SUMIF($I943:$I947,"Operating Costs",J943:J947)+SUMIF($I943:$I947,"Allocations",J943:J947)</f>
        <v>18974.91646</v>
      </c>
      <c r="K948" s="72">
        <f t="shared" si="141"/>
        <v>19332.703240000003</v>
      </c>
      <c r="L948" s="72">
        <f t="shared" si="141"/>
        <v>19667.935550000002</v>
      </c>
      <c r="M948" s="72">
        <f t="shared" si="141"/>
        <v>21292.781989999999</v>
      </c>
      <c r="N948" s="72">
        <f t="shared" si="141"/>
        <v>21790.36723</v>
      </c>
      <c r="O948" s="72">
        <f t="shared" si="141"/>
        <v>22125.091130000001</v>
      </c>
      <c r="P948" s="72">
        <f t="shared" si="141"/>
        <v>22434.891739999999</v>
      </c>
      <c r="Q948" s="72">
        <f t="shared" si="141"/>
        <v>22876.92267</v>
      </c>
      <c r="R948" s="72">
        <f t="shared" si="141"/>
        <v>23425.970939999999</v>
      </c>
      <c r="S948" s="72">
        <f t="shared" si="141"/>
        <v>23950.78168</v>
      </c>
      <c r="T948" s="73">
        <f t="shared" si="141"/>
        <v>215872.36262999999</v>
      </c>
    </row>
    <row r="949" spans="1:20" ht="5.25" customHeight="1" x14ac:dyDescent="0.2">
      <c r="B949" s="74"/>
      <c r="C949" s="103"/>
      <c r="D949" s="75"/>
      <c r="E949" s="106"/>
      <c r="F949" s="75"/>
      <c r="G949" s="106"/>
      <c r="H949" s="109"/>
      <c r="I949" s="75"/>
      <c r="J949" s="76"/>
      <c r="K949" s="76"/>
      <c r="L949" s="76"/>
      <c r="M949" s="76"/>
      <c r="N949" s="76"/>
      <c r="O949" s="76"/>
      <c r="P949" s="76"/>
      <c r="Q949" s="76"/>
      <c r="R949" s="76"/>
      <c r="S949" s="77"/>
      <c r="T949" s="77"/>
    </row>
    <row r="950" spans="1:20" s="63" customFormat="1" ht="18" customHeight="1" thickBot="1" x14ac:dyDescent="0.25">
      <c r="A950" s="28"/>
      <c r="B950" s="78"/>
      <c r="C950" s="79"/>
      <c r="D950" s="79"/>
      <c r="E950" s="80"/>
      <c r="F950" s="78" t="s">
        <v>718</v>
      </c>
      <c r="G950" s="79"/>
      <c r="H950" s="79"/>
      <c r="I950" s="79"/>
      <c r="J950" s="81">
        <v>5631.1344399999998</v>
      </c>
      <c r="K950" s="81">
        <v>5200.3357400000004</v>
      </c>
      <c r="L950" s="81">
        <v>5455.1611899999998</v>
      </c>
      <c r="M950" s="81">
        <v>6932.3826600000002</v>
      </c>
      <c r="N950" s="81">
        <v>7213.8110100000004</v>
      </c>
      <c r="O950" s="81">
        <v>7257.0021900000002</v>
      </c>
      <c r="P950" s="81">
        <v>7195.5241500000002</v>
      </c>
      <c r="Q950" s="81">
        <v>7408.1650900000004</v>
      </c>
      <c r="R950" s="81">
        <v>7647.8374000000003</v>
      </c>
      <c r="S950" s="81">
        <v>7778.6418199999998</v>
      </c>
      <c r="T950" s="82">
        <v>67719.995689999996</v>
      </c>
    </row>
    <row r="951" spans="1:20" s="63" customFormat="1" hidden="1" x14ac:dyDescent="0.2">
      <c r="A951" s="28" t="s">
        <v>483</v>
      </c>
      <c r="B951" s="67"/>
      <c r="C951" s="102" t="s">
        <v>691</v>
      </c>
      <c r="D951" s="68"/>
      <c r="E951" s="110" t="s">
        <v>715</v>
      </c>
      <c r="F951" s="68"/>
      <c r="G951" s="110" t="s">
        <v>719</v>
      </c>
      <c r="H951" s="108" t="s">
        <v>720</v>
      </c>
      <c r="I951" s="68" t="s">
        <v>228</v>
      </c>
      <c r="J951" s="72">
        <v>0</v>
      </c>
      <c r="K951" s="72">
        <v>0</v>
      </c>
      <c r="L951" s="72">
        <v>0</v>
      </c>
      <c r="M951" s="72">
        <v>0</v>
      </c>
      <c r="N951" s="72">
        <v>0</v>
      </c>
      <c r="O951" s="72">
        <v>0</v>
      </c>
      <c r="P951" s="72">
        <v>0</v>
      </c>
      <c r="Q951" s="72">
        <v>0</v>
      </c>
      <c r="R951" s="72">
        <v>0</v>
      </c>
      <c r="S951" s="73">
        <v>0</v>
      </c>
      <c r="T951" s="73">
        <v>0</v>
      </c>
    </row>
    <row r="952" spans="1:20" s="63" customFormat="1" hidden="1" x14ac:dyDescent="0.2">
      <c r="A952" s="28" t="s">
        <v>483</v>
      </c>
      <c r="B952" s="67"/>
      <c r="C952" s="102" t="s">
        <v>691</v>
      </c>
      <c r="D952" s="68"/>
      <c r="E952" s="110" t="s">
        <v>715</v>
      </c>
      <c r="F952" s="68"/>
      <c r="G952" s="110" t="s">
        <v>719</v>
      </c>
      <c r="H952" s="108" t="s">
        <v>720</v>
      </c>
      <c r="I952" s="68" t="s">
        <v>229</v>
      </c>
      <c r="J952" s="72">
        <v>0</v>
      </c>
      <c r="K952" s="72">
        <v>0</v>
      </c>
      <c r="L952" s="72">
        <v>0</v>
      </c>
      <c r="M952" s="72">
        <v>0</v>
      </c>
      <c r="N952" s="72">
        <v>0</v>
      </c>
      <c r="O952" s="72">
        <v>0</v>
      </c>
      <c r="P952" s="72">
        <v>0</v>
      </c>
      <c r="Q952" s="72">
        <v>0</v>
      </c>
      <c r="R952" s="72">
        <v>0</v>
      </c>
      <c r="S952" s="73">
        <v>0</v>
      </c>
      <c r="T952" s="73">
        <v>0</v>
      </c>
    </row>
    <row r="953" spans="1:20" s="63" customFormat="1" ht="18" customHeight="1" x14ac:dyDescent="0.2">
      <c r="A953" s="28" t="s">
        <v>483</v>
      </c>
      <c r="B953" s="67"/>
      <c r="C953" s="102"/>
      <c r="D953" s="68"/>
      <c r="E953" s="105"/>
      <c r="F953" s="68"/>
      <c r="G953" s="105"/>
      <c r="H953" s="108"/>
      <c r="I953" s="68" t="s">
        <v>228</v>
      </c>
      <c r="J953" s="72">
        <f t="shared" ref="J953:T953" si="142">SUMIF($I951:$I952,"Interest",J951:J952)+SUMIF($I951:$I952,"Depreciation",J951:J952)+SUMIF($I951:$I952,"Operating Costs",J951:J952)+SUMIF($I951:$I952,"Allocations",J951:J952)</f>
        <v>0</v>
      </c>
      <c r="K953" s="72">
        <f t="shared" si="142"/>
        <v>0</v>
      </c>
      <c r="L953" s="72">
        <f t="shared" si="142"/>
        <v>0</v>
      </c>
      <c r="M953" s="72">
        <f t="shared" si="142"/>
        <v>0</v>
      </c>
      <c r="N953" s="72">
        <f t="shared" si="142"/>
        <v>0</v>
      </c>
      <c r="O953" s="72">
        <f t="shared" si="142"/>
        <v>0</v>
      </c>
      <c r="P953" s="72">
        <f t="shared" si="142"/>
        <v>0</v>
      </c>
      <c r="Q953" s="72">
        <f t="shared" si="142"/>
        <v>0</v>
      </c>
      <c r="R953" s="72">
        <f t="shared" si="142"/>
        <v>0</v>
      </c>
      <c r="S953" s="72">
        <f t="shared" si="142"/>
        <v>0</v>
      </c>
      <c r="T953" s="73">
        <f t="shared" si="142"/>
        <v>0</v>
      </c>
    </row>
    <row r="954" spans="1:20" ht="5.25" customHeight="1" x14ac:dyDescent="0.2">
      <c r="A954" s="28" t="s">
        <v>483</v>
      </c>
      <c r="B954" s="74"/>
      <c r="C954" s="103"/>
      <c r="D954" s="75"/>
      <c r="E954" s="106"/>
      <c r="F954" s="75"/>
      <c r="G954" s="106"/>
      <c r="H954" s="109"/>
      <c r="I954" s="75"/>
      <c r="J954" s="76"/>
      <c r="K954" s="76"/>
      <c r="L954" s="76"/>
      <c r="M954" s="76"/>
      <c r="N954" s="76"/>
      <c r="O954" s="76"/>
      <c r="P954" s="76"/>
      <c r="Q954" s="76"/>
      <c r="R954" s="76"/>
      <c r="S954" s="77"/>
      <c r="T954" s="77"/>
    </row>
    <row r="955" spans="1:20" s="63" customFormat="1" ht="18" customHeight="1" thickBot="1" x14ac:dyDescent="0.25">
      <c r="A955" s="28" t="s">
        <v>483</v>
      </c>
      <c r="B955" s="78"/>
      <c r="C955" s="79"/>
      <c r="D955" s="79"/>
      <c r="E955" s="80"/>
      <c r="F955" s="78" t="s">
        <v>721</v>
      </c>
      <c r="G955" s="79"/>
      <c r="H955" s="79"/>
      <c r="I955" s="79"/>
      <c r="J955" s="81">
        <v>0</v>
      </c>
      <c r="K955" s="81">
        <v>0</v>
      </c>
      <c r="L955" s="81">
        <v>0</v>
      </c>
      <c r="M955" s="81">
        <v>0</v>
      </c>
      <c r="N955" s="81">
        <v>0</v>
      </c>
      <c r="O955" s="81">
        <v>0</v>
      </c>
      <c r="P955" s="81">
        <v>0</v>
      </c>
      <c r="Q955" s="81">
        <v>0</v>
      </c>
      <c r="R955" s="81">
        <v>0</v>
      </c>
      <c r="S955" s="81">
        <v>0</v>
      </c>
      <c r="T955" s="82">
        <v>0</v>
      </c>
    </row>
    <row r="956" spans="1:20" s="63" customFormat="1" ht="18" customHeight="1" x14ac:dyDescent="0.2">
      <c r="A956" s="28" t="s">
        <v>483</v>
      </c>
      <c r="B956" s="67"/>
      <c r="C956" s="101" t="s">
        <v>691</v>
      </c>
      <c r="D956" s="68"/>
      <c r="E956" s="104" t="s">
        <v>715</v>
      </c>
      <c r="F956" s="68"/>
      <c r="G956" s="104" t="s">
        <v>722</v>
      </c>
      <c r="H956" s="107" t="s">
        <v>723</v>
      </c>
      <c r="I956" s="69" t="s">
        <v>226</v>
      </c>
      <c r="J956" s="70">
        <v>-4472.9595799999997</v>
      </c>
      <c r="K956" s="70">
        <v>-4540.9303499999996</v>
      </c>
      <c r="L956" s="70">
        <v>-4574.4249399999999</v>
      </c>
      <c r="M956" s="70">
        <v>-4607.6477299999997</v>
      </c>
      <c r="N956" s="70">
        <v>-4703.4401099999995</v>
      </c>
      <c r="O956" s="70">
        <v>-4801.3090099999999</v>
      </c>
      <c r="P956" s="70">
        <v>-4901.5271300000004</v>
      </c>
      <c r="Q956" s="70">
        <v>-4906.3362500000003</v>
      </c>
      <c r="R956" s="70">
        <v>-5004.4632300000003</v>
      </c>
      <c r="S956" s="71">
        <v>-5104.55285</v>
      </c>
      <c r="T956" s="71">
        <v>-47617.591180000003</v>
      </c>
    </row>
    <row r="957" spans="1:20" s="63" customFormat="1" hidden="1" x14ac:dyDescent="0.2">
      <c r="A957" s="28" t="s">
        <v>483</v>
      </c>
      <c r="B957" s="67"/>
      <c r="C957" s="102" t="s">
        <v>691</v>
      </c>
      <c r="D957" s="68"/>
      <c r="E957" s="110" t="s">
        <v>715</v>
      </c>
      <c r="F957" s="68"/>
      <c r="G957" s="110" t="s">
        <v>722</v>
      </c>
      <c r="H957" s="108" t="s">
        <v>723</v>
      </c>
      <c r="I957" s="68" t="s">
        <v>228</v>
      </c>
      <c r="J957" s="72">
        <v>5341.1787800000002</v>
      </c>
      <c r="K957" s="72">
        <v>5518.9044199999998</v>
      </c>
      <c r="L957" s="72">
        <v>5623.1435199999996</v>
      </c>
      <c r="M957" s="72">
        <v>5739.1730699999998</v>
      </c>
      <c r="N957" s="72">
        <v>5871.3151099999995</v>
      </c>
      <c r="O957" s="72">
        <v>6016.0160100000003</v>
      </c>
      <c r="P957" s="72">
        <v>6169.6065799999997</v>
      </c>
      <c r="Q957" s="72">
        <v>6329.7476500000002</v>
      </c>
      <c r="R957" s="72">
        <v>6504.6451500000003</v>
      </c>
      <c r="S957" s="73">
        <v>6689.8937299999998</v>
      </c>
      <c r="T957" s="73">
        <v>59803.624020000003</v>
      </c>
    </row>
    <row r="958" spans="1:20" s="63" customFormat="1" hidden="1" x14ac:dyDescent="0.2">
      <c r="A958" s="28" t="s">
        <v>483</v>
      </c>
      <c r="B958" s="67"/>
      <c r="C958" s="102" t="s">
        <v>691</v>
      </c>
      <c r="D958" s="68"/>
      <c r="E958" s="110" t="s">
        <v>715</v>
      </c>
      <c r="F958" s="68"/>
      <c r="G958" s="110" t="s">
        <v>722</v>
      </c>
      <c r="H958" s="108" t="s">
        <v>723</v>
      </c>
      <c r="I958" s="68" t="s">
        <v>229</v>
      </c>
      <c r="J958" s="72">
        <v>3005.4533799999999</v>
      </c>
      <c r="K958" s="72">
        <v>3019.4755500000001</v>
      </c>
      <c r="L958" s="72">
        <v>3077.5537199999999</v>
      </c>
      <c r="M958" s="72">
        <v>3664.21243</v>
      </c>
      <c r="N958" s="72">
        <v>3768.3481700000002</v>
      </c>
      <c r="O958" s="72">
        <v>3797.10284</v>
      </c>
      <c r="P958" s="72">
        <v>3801.9699099999998</v>
      </c>
      <c r="Q958" s="72">
        <v>3842.3763600000002</v>
      </c>
      <c r="R958" s="72">
        <v>3925.6024299999999</v>
      </c>
      <c r="S958" s="73">
        <v>3992.5339600000002</v>
      </c>
      <c r="T958" s="73">
        <v>35894.628750000003</v>
      </c>
    </row>
    <row r="959" spans="1:20" s="63" customFormat="1" hidden="1" x14ac:dyDescent="0.2">
      <c r="A959" s="28" t="s">
        <v>483</v>
      </c>
      <c r="B959" s="67"/>
      <c r="C959" s="102" t="s">
        <v>691</v>
      </c>
      <c r="D959" s="68"/>
      <c r="E959" s="110" t="s">
        <v>715</v>
      </c>
      <c r="F959" s="68"/>
      <c r="G959" s="110" t="s">
        <v>722</v>
      </c>
      <c r="H959" s="108" t="s">
        <v>723</v>
      </c>
      <c r="I959" s="68" t="s">
        <v>230</v>
      </c>
      <c r="J959" s="72">
        <v>5.8970000000000002E-2</v>
      </c>
      <c r="K959" s="72">
        <v>8.7480000000000002E-2</v>
      </c>
      <c r="L959" s="72">
        <v>0.11284</v>
      </c>
      <c r="M959" s="72">
        <v>0.12453</v>
      </c>
      <c r="N959" s="72">
        <v>0.14251</v>
      </c>
      <c r="O959" s="72">
        <v>0.14798</v>
      </c>
      <c r="P959" s="72">
        <v>0.13855999999999999</v>
      </c>
      <c r="Q959" s="72">
        <v>0.12889</v>
      </c>
      <c r="R959" s="72">
        <v>0.1178</v>
      </c>
      <c r="S959" s="73">
        <v>0.10668</v>
      </c>
      <c r="T959" s="73">
        <v>1.1662399999999999</v>
      </c>
    </row>
    <row r="960" spans="1:20" s="63" customFormat="1" hidden="1" x14ac:dyDescent="0.2">
      <c r="A960" s="28" t="s">
        <v>483</v>
      </c>
      <c r="B960" s="67"/>
      <c r="C960" s="102" t="s">
        <v>691</v>
      </c>
      <c r="D960" s="68"/>
      <c r="E960" s="110" t="s">
        <v>715</v>
      </c>
      <c r="F960" s="68"/>
      <c r="G960" s="110" t="s">
        <v>722</v>
      </c>
      <c r="H960" s="108" t="s">
        <v>723</v>
      </c>
      <c r="I960" s="68" t="s">
        <v>231</v>
      </c>
      <c r="J960" s="72">
        <v>1.49027</v>
      </c>
      <c r="K960" s="72">
        <v>1.53498</v>
      </c>
      <c r="L960" s="72">
        <v>1.56568</v>
      </c>
      <c r="M960" s="72">
        <v>1.5969899999999999</v>
      </c>
      <c r="N960" s="72">
        <v>1.62893</v>
      </c>
      <c r="O960" s="72">
        <v>1.01675</v>
      </c>
      <c r="P960" s="72">
        <v>0</v>
      </c>
      <c r="Q960" s="72">
        <v>0</v>
      </c>
      <c r="R960" s="72">
        <v>0</v>
      </c>
      <c r="S960" s="73">
        <v>0</v>
      </c>
      <c r="T960" s="73">
        <v>8.8336000000000006</v>
      </c>
    </row>
    <row r="961" spans="1:20" s="63" customFormat="1" ht="18" customHeight="1" x14ac:dyDescent="0.2">
      <c r="A961" s="28" t="s">
        <v>483</v>
      </c>
      <c r="B961" s="67"/>
      <c r="C961" s="102"/>
      <c r="D961" s="68"/>
      <c r="E961" s="105"/>
      <c r="F961" s="68"/>
      <c r="G961" s="105"/>
      <c r="H961" s="108"/>
      <c r="I961" s="68" t="s">
        <v>228</v>
      </c>
      <c r="J961" s="72">
        <f t="shared" ref="J961:T961" si="143">SUMIF($I956:$I960,"Interest",J956:J960)+SUMIF($I956:$I960,"Depreciation",J956:J960)+SUMIF($I956:$I960,"Operating Costs",J956:J960)+SUMIF($I956:$I960,"Allocations",J956:J960)</f>
        <v>8348.1814000000013</v>
      </c>
      <c r="K961" s="72">
        <f t="shared" si="143"/>
        <v>8540.0024300000005</v>
      </c>
      <c r="L961" s="72">
        <f t="shared" si="143"/>
        <v>8702.375759999999</v>
      </c>
      <c r="M961" s="72">
        <f t="shared" si="143"/>
        <v>9405.1070199999995</v>
      </c>
      <c r="N961" s="72">
        <f t="shared" si="143"/>
        <v>9641.4347200000011</v>
      </c>
      <c r="O961" s="72">
        <f t="shared" si="143"/>
        <v>9814.2835800000012</v>
      </c>
      <c r="P961" s="72">
        <f t="shared" si="143"/>
        <v>9971.7150499999989</v>
      </c>
      <c r="Q961" s="72">
        <f t="shared" si="143"/>
        <v>10172.252899999999</v>
      </c>
      <c r="R961" s="72">
        <f t="shared" si="143"/>
        <v>10430.365379999999</v>
      </c>
      <c r="S961" s="72">
        <f t="shared" si="143"/>
        <v>10682.534369999999</v>
      </c>
      <c r="T961" s="73">
        <f t="shared" si="143"/>
        <v>95708.252609999996</v>
      </c>
    </row>
    <row r="962" spans="1:20" ht="5.25" customHeight="1" x14ac:dyDescent="0.2">
      <c r="A962" s="28" t="s">
        <v>483</v>
      </c>
      <c r="B962" s="74"/>
      <c r="C962" s="103"/>
      <c r="D962" s="75"/>
      <c r="E962" s="106"/>
      <c r="F962" s="75"/>
      <c r="G962" s="106"/>
      <c r="H962" s="109"/>
      <c r="I962" s="75"/>
      <c r="J962" s="76"/>
      <c r="K962" s="76"/>
      <c r="L962" s="76"/>
      <c r="M962" s="76"/>
      <c r="N962" s="76"/>
      <c r="O962" s="76"/>
      <c r="P962" s="76"/>
      <c r="Q962" s="76"/>
      <c r="R962" s="76"/>
      <c r="S962" s="77"/>
      <c r="T962" s="77"/>
    </row>
    <row r="963" spans="1:20" s="63" customFormat="1" ht="18" customHeight="1" thickBot="1" x14ac:dyDescent="0.25">
      <c r="A963" s="28" t="s">
        <v>483</v>
      </c>
      <c r="B963" s="78"/>
      <c r="C963" s="79"/>
      <c r="D963" s="79"/>
      <c r="E963" s="80"/>
      <c r="F963" s="78" t="s">
        <v>724</v>
      </c>
      <c r="G963" s="79"/>
      <c r="H963" s="79"/>
      <c r="I963" s="79"/>
      <c r="J963" s="81">
        <v>3875.2218200000002</v>
      </c>
      <c r="K963" s="81">
        <v>3999.0720799999999</v>
      </c>
      <c r="L963" s="81">
        <v>4127.95082</v>
      </c>
      <c r="M963" s="81">
        <v>4797.4592899999998</v>
      </c>
      <c r="N963" s="81">
        <v>4937.9946099999997</v>
      </c>
      <c r="O963" s="81">
        <v>5012.9745700000003</v>
      </c>
      <c r="P963" s="81">
        <v>5070.1879200000003</v>
      </c>
      <c r="Q963" s="81">
        <v>5265.9166500000001</v>
      </c>
      <c r="R963" s="81">
        <v>5425.9021499999999</v>
      </c>
      <c r="S963" s="81">
        <v>5577.9815200000003</v>
      </c>
      <c r="T963" s="82">
        <v>48090.66143</v>
      </c>
    </row>
    <row r="964" spans="1:20" s="63" customFormat="1" hidden="1" x14ac:dyDescent="0.2">
      <c r="A964" s="28" t="s">
        <v>483</v>
      </c>
      <c r="B964" s="67"/>
      <c r="C964" s="102" t="s">
        <v>691</v>
      </c>
      <c r="D964" s="68"/>
      <c r="E964" s="110" t="s">
        <v>715</v>
      </c>
      <c r="F964" s="68"/>
      <c r="G964" s="110" t="s">
        <v>725</v>
      </c>
      <c r="H964" s="108" t="s">
        <v>726</v>
      </c>
      <c r="I964" s="68" t="s">
        <v>228</v>
      </c>
      <c r="J964" s="72">
        <v>0</v>
      </c>
      <c r="K964" s="72">
        <v>0</v>
      </c>
      <c r="L964" s="72">
        <v>0</v>
      </c>
      <c r="M964" s="72">
        <v>0</v>
      </c>
      <c r="N964" s="72">
        <v>0</v>
      </c>
      <c r="O964" s="72">
        <v>0</v>
      </c>
      <c r="P964" s="72">
        <v>0</v>
      </c>
      <c r="Q964" s="72">
        <v>0</v>
      </c>
      <c r="R964" s="72">
        <v>0</v>
      </c>
      <c r="S964" s="73">
        <v>0</v>
      </c>
      <c r="T964" s="73">
        <v>0</v>
      </c>
    </row>
    <row r="965" spans="1:20" s="63" customFormat="1" hidden="1" x14ac:dyDescent="0.2">
      <c r="A965" s="28" t="s">
        <v>483</v>
      </c>
      <c r="B965" s="67"/>
      <c r="C965" s="102" t="s">
        <v>691</v>
      </c>
      <c r="D965" s="68"/>
      <c r="E965" s="110" t="s">
        <v>715</v>
      </c>
      <c r="F965" s="68"/>
      <c r="G965" s="110" t="s">
        <v>725</v>
      </c>
      <c r="H965" s="108" t="s">
        <v>726</v>
      </c>
      <c r="I965" s="68" t="s">
        <v>229</v>
      </c>
      <c r="J965" s="72">
        <v>0</v>
      </c>
      <c r="K965" s="72">
        <v>0</v>
      </c>
      <c r="L965" s="72">
        <v>0</v>
      </c>
      <c r="M965" s="72">
        <v>0</v>
      </c>
      <c r="N965" s="72">
        <v>0</v>
      </c>
      <c r="O965" s="72">
        <v>0</v>
      </c>
      <c r="P965" s="72">
        <v>0</v>
      </c>
      <c r="Q965" s="72">
        <v>0</v>
      </c>
      <c r="R965" s="72">
        <v>0</v>
      </c>
      <c r="S965" s="73">
        <v>0</v>
      </c>
      <c r="T965" s="73">
        <v>0</v>
      </c>
    </row>
    <row r="966" spans="1:20" s="63" customFormat="1" ht="18" customHeight="1" x14ac:dyDescent="0.2">
      <c r="A966" s="28" t="s">
        <v>483</v>
      </c>
      <c r="B966" s="67"/>
      <c r="C966" s="102"/>
      <c r="D966" s="68"/>
      <c r="E966" s="105"/>
      <c r="F966" s="68"/>
      <c r="G966" s="105"/>
      <c r="H966" s="108"/>
      <c r="I966" s="68" t="s">
        <v>228</v>
      </c>
      <c r="J966" s="72">
        <f t="shared" ref="J966:T966" si="144">SUMIF($I964:$I965,"Interest",J964:J965)+SUMIF($I964:$I965,"Depreciation",J964:J965)+SUMIF($I964:$I965,"Operating Costs",J964:J965)+SUMIF($I964:$I965,"Allocations",J964:J965)</f>
        <v>0</v>
      </c>
      <c r="K966" s="72">
        <f t="shared" si="144"/>
        <v>0</v>
      </c>
      <c r="L966" s="72">
        <f t="shared" si="144"/>
        <v>0</v>
      </c>
      <c r="M966" s="72">
        <f t="shared" si="144"/>
        <v>0</v>
      </c>
      <c r="N966" s="72">
        <f t="shared" si="144"/>
        <v>0</v>
      </c>
      <c r="O966" s="72">
        <f t="shared" si="144"/>
        <v>0</v>
      </c>
      <c r="P966" s="72">
        <f t="shared" si="144"/>
        <v>0</v>
      </c>
      <c r="Q966" s="72">
        <f t="shared" si="144"/>
        <v>0</v>
      </c>
      <c r="R966" s="72">
        <f t="shared" si="144"/>
        <v>0</v>
      </c>
      <c r="S966" s="72">
        <f t="shared" si="144"/>
        <v>0</v>
      </c>
      <c r="T966" s="73">
        <f t="shared" si="144"/>
        <v>0</v>
      </c>
    </row>
    <row r="967" spans="1:20" ht="5.25" customHeight="1" x14ac:dyDescent="0.2">
      <c r="A967" s="28" t="s">
        <v>483</v>
      </c>
      <c r="B967" s="74"/>
      <c r="C967" s="103"/>
      <c r="D967" s="75"/>
      <c r="E967" s="106"/>
      <c r="F967" s="75"/>
      <c r="G967" s="106"/>
      <c r="H967" s="109"/>
      <c r="I967" s="75"/>
      <c r="J967" s="76"/>
      <c r="K967" s="76"/>
      <c r="L967" s="76"/>
      <c r="M967" s="76"/>
      <c r="N967" s="76"/>
      <c r="O967" s="76"/>
      <c r="P967" s="76"/>
      <c r="Q967" s="76"/>
      <c r="R967" s="76"/>
      <c r="S967" s="77"/>
      <c r="T967" s="77"/>
    </row>
    <row r="968" spans="1:20" s="63" customFormat="1" ht="18" customHeight="1" thickBot="1" x14ac:dyDescent="0.25">
      <c r="A968" s="28" t="s">
        <v>483</v>
      </c>
      <c r="B968" s="78"/>
      <c r="C968" s="79"/>
      <c r="D968" s="79"/>
      <c r="E968" s="80"/>
      <c r="F968" s="78" t="s">
        <v>727</v>
      </c>
      <c r="G968" s="79"/>
      <c r="H968" s="79"/>
      <c r="I968" s="79"/>
      <c r="J968" s="81">
        <v>0</v>
      </c>
      <c r="K968" s="81">
        <v>0</v>
      </c>
      <c r="L968" s="81">
        <v>0</v>
      </c>
      <c r="M968" s="81">
        <v>0</v>
      </c>
      <c r="N968" s="81">
        <v>0</v>
      </c>
      <c r="O968" s="81">
        <v>0</v>
      </c>
      <c r="P968" s="81">
        <v>0</v>
      </c>
      <c r="Q968" s="81">
        <v>0</v>
      </c>
      <c r="R968" s="81">
        <v>0</v>
      </c>
      <c r="S968" s="81">
        <v>0</v>
      </c>
      <c r="T968" s="82">
        <v>0</v>
      </c>
    </row>
    <row r="969" spans="1:20" s="63" customFormat="1" ht="18" customHeight="1" x14ac:dyDescent="0.2">
      <c r="A969" s="28" t="s">
        <v>483</v>
      </c>
      <c r="B969" s="67"/>
      <c r="C969" s="101" t="s">
        <v>691</v>
      </c>
      <c r="D969" s="68"/>
      <c r="E969" s="104" t="s">
        <v>715</v>
      </c>
      <c r="F969" s="68"/>
      <c r="G969" s="104" t="s">
        <v>728</v>
      </c>
      <c r="H969" s="107" t="s">
        <v>729</v>
      </c>
      <c r="I969" s="69" t="s">
        <v>226</v>
      </c>
      <c r="J969" s="70">
        <v>-3</v>
      </c>
      <c r="K969" s="70">
        <v>-3.09</v>
      </c>
      <c r="L969" s="70">
        <v>-3.1518000000000002</v>
      </c>
      <c r="M969" s="70">
        <v>-3.2148400000000001</v>
      </c>
      <c r="N969" s="70">
        <v>-3.2791299999999999</v>
      </c>
      <c r="O969" s="70">
        <v>-3.3447200000000001</v>
      </c>
      <c r="P969" s="70">
        <v>-3.41161</v>
      </c>
      <c r="Q969" s="70">
        <v>-3.4798399999999998</v>
      </c>
      <c r="R969" s="70">
        <v>-3.5494400000000002</v>
      </c>
      <c r="S969" s="71">
        <v>-3.6204299999999998</v>
      </c>
      <c r="T969" s="71">
        <v>-33.14181</v>
      </c>
    </row>
    <row r="970" spans="1:20" s="63" customFormat="1" hidden="1" x14ac:dyDescent="0.2">
      <c r="A970" s="28" t="s">
        <v>483</v>
      </c>
      <c r="B970" s="67"/>
      <c r="C970" s="102" t="s">
        <v>691</v>
      </c>
      <c r="D970" s="68"/>
      <c r="E970" s="110" t="s">
        <v>715</v>
      </c>
      <c r="F970" s="68"/>
      <c r="G970" s="110" t="s">
        <v>728</v>
      </c>
      <c r="H970" s="108" t="s">
        <v>729</v>
      </c>
      <c r="I970" s="68" t="s">
        <v>228</v>
      </c>
      <c r="J970" s="72">
        <v>4024.0920599999999</v>
      </c>
      <c r="K970" s="72">
        <v>1050.4463000000001</v>
      </c>
      <c r="L970" s="72">
        <v>1068.1265599999999</v>
      </c>
      <c r="M970" s="72">
        <v>1087.37381</v>
      </c>
      <c r="N970" s="72">
        <v>1109.0878499999999</v>
      </c>
      <c r="O970" s="72">
        <v>1132.7321899999999</v>
      </c>
      <c r="P970" s="72">
        <v>1157.6211599999999</v>
      </c>
      <c r="Q970" s="72">
        <v>1183.76728</v>
      </c>
      <c r="R970" s="72">
        <v>1212.1188400000001</v>
      </c>
      <c r="S970" s="73">
        <v>1241.9588799999999</v>
      </c>
      <c r="T970" s="73">
        <v>14267.324930000001</v>
      </c>
    </row>
    <row r="971" spans="1:20" s="63" customFormat="1" hidden="1" x14ac:dyDescent="0.2">
      <c r="A971" s="28" t="s">
        <v>483</v>
      </c>
      <c r="B971" s="67"/>
      <c r="C971" s="102" t="s">
        <v>691</v>
      </c>
      <c r="D971" s="68"/>
      <c r="E971" s="110" t="s">
        <v>715</v>
      </c>
      <c r="F971" s="68"/>
      <c r="G971" s="110" t="s">
        <v>728</v>
      </c>
      <c r="H971" s="108" t="s">
        <v>729</v>
      </c>
      <c r="I971" s="68" t="s">
        <v>229</v>
      </c>
      <c r="J971" s="72">
        <v>636.81802000000005</v>
      </c>
      <c r="K971" s="72">
        <v>421.99694</v>
      </c>
      <c r="L971" s="72">
        <v>429.17673000000002</v>
      </c>
      <c r="M971" s="72">
        <v>522.31451000000004</v>
      </c>
      <c r="N971" s="72">
        <v>535.24969999999996</v>
      </c>
      <c r="O971" s="72">
        <v>534.42714999999998</v>
      </c>
      <c r="P971" s="72">
        <v>532.10518000000002</v>
      </c>
      <c r="Q971" s="72">
        <v>544.6576</v>
      </c>
      <c r="R971" s="72">
        <v>559.44192999999996</v>
      </c>
      <c r="S971" s="73">
        <v>568.80793000000006</v>
      </c>
      <c r="T971" s="73">
        <v>5284.9956899999997</v>
      </c>
    </row>
    <row r="972" spans="1:20" s="63" customFormat="1" ht="18" customHeight="1" x14ac:dyDescent="0.2">
      <c r="A972" s="28"/>
      <c r="B972" s="67"/>
      <c r="C972" s="102"/>
      <c r="D972" s="68"/>
      <c r="E972" s="105"/>
      <c r="F972" s="68"/>
      <c r="G972" s="105"/>
      <c r="H972" s="108"/>
      <c r="I972" s="68" t="s">
        <v>228</v>
      </c>
      <c r="J972" s="72">
        <f t="shared" ref="J972:T972" si="145">SUMIF($I969:$I971,"Interest",J969:J971)+SUMIF($I969:$I971,"Depreciation",J969:J971)+SUMIF($I969:$I971,"Operating Costs",J969:J971)+SUMIF($I969:$I971,"Allocations",J969:J971)</f>
        <v>4660.9100799999997</v>
      </c>
      <c r="K972" s="72">
        <f t="shared" si="145"/>
        <v>1472.4432400000001</v>
      </c>
      <c r="L972" s="72">
        <f t="shared" si="145"/>
        <v>1497.3032899999998</v>
      </c>
      <c r="M972" s="72">
        <f t="shared" si="145"/>
        <v>1609.6883200000002</v>
      </c>
      <c r="N972" s="72">
        <f t="shared" si="145"/>
        <v>1644.3375499999997</v>
      </c>
      <c r="O972" s="72">
        <f t="shared" si="145"/>
        <v>1667.1593399999999</v>
      </c>
      <c r="P972" s="72">
        <f t="shared" si="145"/>
        <v>1689.7263399999999</v>
      </c>
      <c r="Q972" s="72">
        <f t="shared" si="145"/>
        <v>1728.42488</v>
      </c>
      <c r="R972" s="72">
        <f t="shared" si="145"/>
        <v>1771.56077</v>
      </c>
      <c r="S972" s="72">
        <f t="shared" si="145"/>
        <v>1810.7668100000001</v>
      </c>
      <c r="T972" s="73">
        <f t="shared" si="145"/>
        <v>19552.320619999999</v>
      </c>
    </row>
    <row r="973" spans="1:20" ht="5.25" customHeight="1" x14ac:dyDescent="0.2">
      <c r="B973" s="74"/>
      <c r="C973" s="103"/>
      <c r="D973" s="75"/>
      <c r="E973" s="106"/>
      <c r="F973" s="75"/>
      <c r="G973" s="106"/>
      <c r="H973" s="109"/>
      <c r="I973" s="75"/>
      <c r="J973" s="76"/>
      <c r="K973" s="76"/>
      <c r="L973" s="76"/>
      <c r="M973" s="76"/>
      <c r="N973" s="76"/>
      <c r="O973" s="76"/>
      <c r="P973" s="76"/>
      <c r="Q973" s="76"/>
      <c r="R973" s="76"/>
      <c r="S973" s="77"/>
      <c r="T973" s="77"/>
    </row>
    <row r="974" spans="1:20" s="63" customFormat="1" ht="18" customHeight="1" thickBot="1" x14ac:dyDescent="0.25">
      <c r="A974" s="28"/>
      <c r="B974" s="78"/>
      <c r="C974" s="79"/>
      <c r="D974" s="79"/>
      <c r="E974" s="80"/>
      <c r="F974" s="78" t="s">
        <v>730</v>
      </c>
      <c r="G974" s="79"/>
      <c r="H974" s="79"/>
      <c r="I974" s="79"/>
      <c r="J974" s="81">
        <v>4657.9100799999997</v>
      </c>
      <c r="K974" s="81">
        <v>1469.3532399999999</v>
      </c>
      <c r="L974" s="81">
        <v>1494.15149</v>
      </c>
      <c r="M974" s="81">
        <v>1606.4734800000001</v>
      </c>
      <c r="N974" s="81">
        <v>1641.0584200000001</v>
      </c>
      <c r="O974" s="81">
        <v>1663.8146200000001</v>
      </c>
      <c r="P974" s="81">
        <v>1686.3147300000001</v>
      </c>
      <c r="Q974" s="81">
        <v>1724.9450400000001</v>
      </c>
      <c r="R974" s="81">
        <v>1768.01133</v>
      </c>
      <c r="S974" s="81">
        <v>1807.1463799999999</v>
      </c>
      <c r="T974" s="82">
        <v>19519.178810000001</v>
      </c>
    </row>
    <row r="975" spans="1:20" ht="6.95" customHeight="1" x14ac:dyDescent="0.2">
      <c r="B975" s="83"/>
      <c r="C975" s="61"/>
      <c r="D975" s="83"/>
      <c r="E975" s="61"/>
      <c r="F975" s="61"/>
      <c r="G975" s="83"/>
      <c r="H975" s="83"/>
      <c r="I975" s="83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</row>
    <row r="976" spans="1:20" s="63" customFormat="1" ht="18" customHeight="1" thickBot="1" x14ac:dyDescent="0.25">
      <c r="A976" s="28"/>
      <c r="B976" s="78"/>
      <c r="C976" s="79"/>
      <c r="D976" s="78" t="s">
        <v>731</v>
      </c>
      <c r="E976" s="79"/>
      <c r="F976" s="79"/>
      <c r="G976" s="79"/>
      <c r="H976" s="79"/>
      <c r="I976" s="79"/>
      <c r="J976" s="81">
        <v>14164.26634</v>
      </c>
      <c r="K976" s="81">
        <v>10668.761060000001</v>
      </c>
      <c r="L976" s="81">
        <v>11077.263499999999</v>
      </c>
      <c r="M976" s="81">
        <v>13336.315430000001</v>
      </c>
      <c r="N976" s="81">
        <v>13792.86404</v>
      </c>
      <c r="O976" s="81">
        <v>13933.791380000001</v>
      </c>
      <c r="P976" s="81">
        <v>13952.0268</v>
      </c>
      <c r="Q976" s="81">
        <v>14399.02678</v>
      </c>
      <c r="R976" s="81">
        <v>14841.75088</v>
      </c>
      <c r="S976" s="81">
        <v>15163.76972</v>
      </c>
      <c r="T976" s="82">
        <v>135329.83593</v>
      </c>
    </row>
    <row r="977" spans="1:20" ht="8.25" customHeight="1" x14ac:dyDescent="0.2">
      <c r="B977" s="83"/>
      <c r="C977" s="83"/>
      <c r="D977" s="83"/>
      <c r="E977" s="61"/>
      <c r="F977" s="61"/>
      <c r="G977" s="83"/>
      <c r="H977" s="83"/>
      <c r="I977" s="83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</row>
    <row r="978" spans="1:20" s="63" customFormat="1" ht="15.75" customHeight="1" thickBot="1" x14ac:dyDescent="0.25">
      <c r="A978" s="28"/>
      <c r="B978" s="78" t="s">
        <v>732</v>
      </c>
      <c r="C978" s="79"/>
      <c r="D978" s="79"/>
      <c r="E978" s="79"/>
      <c r="F978" s="79"/>
      <c r="G978" s="79"/>
      <c r="H978" s="79"/>
      <c r="I978" s="79"/>
      <c r="J978" s="81">
        <v>29087.913039999999</v>
      </c>
      <c r="K978" s="81">
        <v>36800.408660000001</v>
      </c>
      <c r="L978" s="81">
        <v>24815.243920000001</v>
      </c>
      <c r="M978" s="81">
        <v>26239.64184</v>
      </c>
      <c r="N978" s="81">
        <v>26375.993910000001</v>
      </c>
      <c r="O978" s="81">
        <v>26438.759419999998</v>
      </c>
      <c r="P978" s="81">
        <v>26635.661169999999</v>
      </c>
      <c r="Q978" s="81">
        <v>27105.773679999998</v>
      </c>
      <c r="R978" s="81">
        <v>27853.926019999999</v>
      </c>
      <c r="S978" s="81">
        <v>28537.154460000002</v>
      </c>
      <c r="T978" s="82">
        <v>279890.47612000001</v>
      </c>
    </row>
    <row r="979" spans="1:20" ht="15.75" customHeight="1" x14ac:dyDescent="0.2">
      <c r="B979" s="83"/>
      <c r="C979" s="83"/>
      <c r="D979" s="83"/>
      <c r="E979" s="61"/>
      <c r="F979" s="61"/>
      <c r="G979" s="83"/>
      <c r="H979" s="83"/>
      <c r="I979" s="83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</row>
    <row r="980" spans="1:20" ht="15.75" customHeight="1" x14ac:dyDescent="0.2">
      <c r="B980" s="49" t="s">
        <v>51</v>
      </c>
      <c r="C980" s="50"/>
      <c r="D980" s="49"/>
      <c r="E980" s="51" t="s">
        <v>55</v>
      </c>
      <c r="F980" s="52"/>
      <c r="G980" s="52" t="s">
        <v>55</v>
      </c>
      <c r="H980" s="53" t="s">
        <v>182</v>
      </c>
      <c r="I980" s="53"/>
      <c r="J980" s="54" t="s">
        <v>887</v>
      </c>
      <c r="K980" s="54" t="s">
        <v>888</v>
      </c>
      <c r="L980" s="54" t="s">
        <v>889</v>
      </c>
      <c r="M980" s="54" t="s">
        <v>890</v>
      </c>
      <c r="N980" s="54" t="s">
        <v>891</v>
      </c>
      <c r="O980" s="54" t="s">
        <v>892</v>
      </c>
      <c r="P980" s="54" t="s">
        <v>893</v>
      </c>
      <c r="Q980" s="54" t="s">
        <v>894</v>
      </c>
      <c r="R980" s="54" t="s">
        <v>895</v>
      </c>
      <c r="S980" s="54" t="s">
        <v>896</v>
      </c>
      <c r="T980" s="99" t="s">
        <v>215</v>
      </c>
    </row>
    <row r="981" spans="1:20" ht="15.75" customHeight="1" x14ac:dyDescent="0.2">
      <c r="B981" s="55"/>
      <c r="C981" s="56"/>
      <c r="D981" s="55"/>
      <c r="E981" s="57" t="s">
        <v>216</v>
      </c>
      <c r="F981" s="58"/>
      <c r="G981" s="57"/>
      <c r="H981" s="55"/>
      <c r="I981" s="55"/>
      <c r="J981" s="59" t="s">
        <v>217</v>
      </c>
      <c r="K981" s="59" t="s">
        <v>217</v>
      </c>
      <c r="L981" s="59" t="s">
        <v>217</v>
      </c>
      <c r="M981" s="59" t="s">
        <v>217</v>
      </c>
      <c r="N981" s="59" t="s">
        <v>217</v>
      </c>
      <c r="O981" s="59" t="s">
        <v>217</v>
      </c>
      <c r="P981" s="59" t="s">
        <v>217</v>
      </c>
      <c r="Q981" s="59" t="s">
        <v>217</v>
      </c>
      <c r="R981" s="59" t="s">
        <v>217</v>
      </c>
      <c r="S981" s="59" t="s">
        <v>217</v>
      </c>
      <c r="T981" s="100" t="s">
        <v>217</v>
      </c>
    </row>
    <row r="982" spans="1:20" s="63" customFormat="1" hidden="1" x14ac:dyDescent="0.2">
      <c r="A982" s="28"/>
      <c r="B982" s="67"/>
      <c r="C982" s="102" t="s">
        <v>733</v>
      </c>
      <c r="D982" s="68"/>
      <c r="E982" s="110" t="s">
        <v>734</v>
      </c>
      <c r="F982" s="68"/>
      <c r="G982" s="110" t="s">
        <v>735</v>
      </c>
      <c r="H982" s="108" t="s">
        <v>736</v>
      </c>
      <c r="I982" s="68" t="s">
        <v>228</v>
      </c>
      <c r="J982" s="72">
        <v>6426.3588399999999</v>
      </c>
      <c r="K982" s="72">
        <v>11856.90099</v>
      </c>
      <c r="L982" s="72">
        <v>11107.441779999999</v>
      </c>
      <c r="M982" s="72">
        <v>3854.4874399999999</v>
      </c>
      <c r="N982" s="72">
        <v>3471.1972900000001</v>
      </c>
      <c r="O982" s="72">
        <v>3540.3216699999998</v>
      </c>
      <c r="P982" s="72">
        <v>310.79737999999998</v>
      </c>
      <c r="Q982" s="72">
        <v>318.25116000000003</v>
      </c>
      <c r="R982" s="72">
        <v>326.51720999999998</v>
      </c>
      <c r="S982" s="73">
        <v>335.32321999999999</v>
      </c>
      <c r="T982" s="73">
        <v>41547.596980000002</v>
      </c>
    </row>
    <row r="983" spans="1:20" s="63" customFormat="1" hidden="1" x14ac:dyDescent="0.2">
      <c r="A983" s="28"/>
      <c r="B983" s="67"/>
      <c r="C983" s="102" t="s">
        <v>733</v>
      </c>
      <c r="D983" s="68"/>
      <c r="E983" s="110" t="s">
        <v>734</v>
      </c>
      <c r="F983" s="68"/>
      <c r="G983" s="110" t="s">
        <v>735</v>
      </c>
      <c r="H983" s="108" t="s">
        <v>736</v>
      </c>
      <c r="I983" s="68" t="s">
        <v>229</v>
      </c>
      <c r="J983" s="72">
        <v>604.56205999999997</v>
      </c>
      <c r="K983" s="72">
        <v>934.99120000000005</v>
      </c>
      <c r="L983" s="72">
        <v>874.59040000000005</v>
      </c>
      <c r="M983" s="72">
        <v>543.38628000000006</v>
      </c>
      <c r="N983" s="72">
        <v>519.25735999999995</v>
      </c>
      <c r="O983" s="72">
        <v>527.40777000000003</v>
      </c>
      <c r="P983" s="72">
        <v>242.97846999999999</v>
      </c>
      <c r="Q983" s="72">
        <v>246.32459</v>
      </c>
      <c r="R983" s="72">
        <v>253.58577</v>
      </c>
      <c r="S983" s="73">
        <v>257.79494999999997</v>
      </c>
      <c r="T983" s="73">
        <v>5004.8788500000001</v>
      </c>
    </row>
    <row r="984" spans="1:20" s="63" customFormat="1" ht="18" customHeight="1" x14ac:dyDescent="0.2">
      <c r="A984" s="28"/>
      <c r="B984" s="67"/>
      <c r="C984" s="102"/>
      <c r="D984" s="68"/>
      <c r="E984" s="105"/>
      <c r="F984" s="68"/>
      <c r="G984" s="105"/>
      <c r="H984" s="108"/>
      <c r="I984" s="68" t="s">
        <v>228</v>
      </c>
      <c r="J984" s="72">
        <f t="shared" ref="J984:T984" si="146">SUMIF($I982:$I983,"Interest",J982:J983)+SUMIF($I982:$I983,"Depreciation",J982:J983)+SUMIF($I982:$I983,"Operating Costs",J982:J983)+SUMIF($I982:$I983,"Allocations",J982:J983)</f>
        <v>7030.9209000000001</v>
      </c>
      <c r="K984" s="72">
        <f t="shared" si="146"/>
        <v>12791.89219</v>
      </c>
      <c r="L984" s="72">
        <f t="shared" si="146"/>
        <v>11982.032179999998</v>
      </c>
      <c r="M984" s="72">
        <f t="shared" si="146"/>
        <v>4397.8737199999996</v>
      </c>
      <c r="N984" s="72">
        <f t="shared" si="146"/>
        <v>3990.4546500000001</v>
      </c>
      <c r="O984" s="72">
        <f t="shared" si="146"/>
        <v>4067.7294400000001</v>
      </c>
      <c r="P984" s="72">
        <f t="shared" si="146"/>
        <v>553.77584999999999</v>
      </c>
      <c r="Q984" s="72">
        <f t="shared" si="146"/>
        <v>564.57574999999997</v>
      </c>
      <c r="R984" s="72">
        <f t="shared" si="146"/>
        <v>580.10298</v>
      </c>
      <c r="S984" s="72">
        <f t="shared" si="146"/>
        <v>593.11816999999996</v>
      </c>
      <c r="T984" s="73">
        <f t="shared" si="146"/>
        <v>46552.475830000003</v>
      </c>
    </row>
    <row r="985" spans="1:20" ht="5.25" customHeight="1" x14ac:dyDescent="0.2">
      <c r="A985" s="28" t="s">
        <v>483</v>
      </c>
      <c r="B985" s="74"/>
      <c r="C985" s="103"/>
      <c r="D985" s="75"/>
      <c r="E985" s="106"/>
      <c r="F985" s="75"/>
      <c r="G985" s="106"/>
      <c r="H985" s="109"/>
      <c r="I985" s="75"/>
      <c r="J985" s="76"/>
      <c r="K985" s="76"/>
      <c r="L985" s="76"/>
      <c r="M985" s="76"/>
      <c r="N985" s="76"/>
      <c r="O985" s="76"/>
      <c r="P985" s="76"/>
      <c r="Q985" s="76"/>
      <c r="R985" s="76"/>
      <c r="S985" s="77"/>
      <c r="T985" s="77"/>
    </row>
    <row r="986" spans="1:20" s="63" customFormat="1" ht="18" customHeight="1" thickBot="1" x14ac:dyDescent="0.25">
      <c r="A986" s="28" t="s">
        <v>483</v>
      </c>
      <c r="B986" s="78"/>
      <c r="C986" s="79"/>
      <c r="D986" s="79"/>
      <c r="E986" s="80"/>
      <c r="F986" s="78" t="s">
        <v>737</v>
      </c>
      <c r="G986" s="79"/>
      <c r="H986" s="79"/>
      <c r="I986" s="79"/>
      <c r="J986" s="81">
        <v>7030.9209000000001</v>
      </c>
      <c r="K986" s="81">
        <v>12791.89219</v>
      </c>
      <c r="L986" s="81">
        <v>11982.03218</v>
      </c>
      <c r="M986" s="81">
        <v>4397.8737199999996</v>
      </c>
      <c r="N986" s="81">
        <v>3990.4546500000001</v>
      </c>
      <c r="O986" s="81">
        <v>4067.7294400000001</v>
      </c>
      <c r="P986" s="81">
        <v>553.77584999999999</v>
      </c>
      <c r="Q986" s="81">
        <v>564.57574999999997</v>
      </c>
      <c r="R986" s="81">
        <v>580.10298</v>
      </c>
      <c r="S986" s="81">
        <v>593.11816999999996</v>
      </c>
      <c r="T986" s="82">
        <v>46552.475830000003</v>
      </c>
    </row>
    <row r="987" spans="1:20" s="63" customFormat="1" ht="18" customHeight="1" x14ac:dyDescent="0.2">
      <c r="A987" s="28" t="s">
        <v>483</v>
      </c>
      <c r="B987" s="67"/>
      <c r="C987" s="101" t="s">
        <v>733</v>
      </c>
      <c r="D987" s="68"/>
      <c r="E987" s="104" t="s">
        <v>734</v>
      </c>
      <c r="F987" s="68"/>
      <c r="G987" s="104" t="s">
        <v>738</v>
      </c>
      <c r="H987" s="107" t="s">
        <v>739</v>
      </c>
      <c r="I987" s="69" t="s">
        <v>226</v>
      </c>
      <c r="J987" s="70">
        <v>-238.72900000000001</v>
      </c>
      <c r="K987" s="70">
        <v>-276.29543999999999</v>
      </c>
      <c r="L987" s="70">
        <v>-282.46431999999999</v>
      </c>
      <c r="M987" s="70">
        <v>-288.76835999999997</v>
      </c>
      <c r="N987" s="70">
        <v>-295.23993000000002</v>
      </c>
      <c r="O987" s="70">
        <v>-301.90847000000002</v>
      </c>
      <c r="P987" s="70">
        <v>-308.69717000000003</v>
      </c>
      <c r="Q987" s="70">
        <v>-317.00887999999998</v>
      </c>
      <c r="R987" s="70">
        <v>-323.34906999999998</v>
      </c>
      <c r="S987" s="71">
        <v>-329.81607000000002</v>
      </c>
      <c r="T987" s="71">
        <v>-2962.2767100000001</v>
      </c>
    </row>
    <row r="988" spans="1:20" s="63" customFormat="1" hidden="1" x14ac:dyDescent="0.2">
      <c r="A988" s="28" t="s">
        <v>483</v>
      </c>
      <c r="B988" s="67"/>
      <c r="C988" s="102" t="s">
        <v>733</v>
      </c>
      <c r="D988" s="68"/>
      <c r="E988" s="110" t="s">
        <v>734</v>
      </c>
      <c r="F988" s="68"/>
      <c r="G988" s="110" t="s">
        <v>738</v>
      </c>
      <c r="H988" s="108" t="s">
        <v>739</v>
      </c>
      <c r="I988" s="68" t="s">
        <v>228</v>
      </c>
      <c r="J988" s="72">
        <v>789.41836000000001</v>
      </c>
      <c r="K988" s="72">
        <v>899.52827000000002</v>
      </c>
      <c r="L988" s="72">
        <v>915.18696</v>
      </c>
      <c r="M988" s="72">
        <v>932.72136</v>
      </c>
      <c r="N988" s="72">
        <v>953.08118000000002</v>
      </c>
      <c r="O988" s="72">
        <v>975.65201999999999</v>
      </c>
      <c r="P988" s="72">
        <v>999.52971000000002</v>
      </c>
      <c r="Q988" s="72">
        <v>1027.8875399999999</v>
      </c>
      <c r="R988" s="72">
        <v>1053.7227600000001</v>
      </c>
      <c r="S988" s="73">
        <v>1081.1147100000001</v>
      </c>
      <c r="T988" s="73">
        <v>9627.8428700000004</v>
      </c>
    </row>
    <row r="989" spans="1:20" s="63" customFormat="1" hidden="1" x14ac:dyDescent="0.2">
      <c r="A989" s="28" t="s">
        <v>483</v>
      </c>
      <c r="B989" s="67"/>
      <c r="C989" s="102" t="s">
        <v>733</v>
      </c>
      <c r="D989" s="68"/>
      <c r="E989" s="110" t="s">
        <v>734</v>
      </c>
      <c r="F989" s="68"/>
      <c r="G989" s="110" t="s">
        <v>738</v>
      </c>
      <c r="H989" s="108" t="s">
        <v>739</v>
      </c>
      <c r="I989" s="68" t="s">
        <v>229</v>
      </c>
      <c r="J989" s="72">
        <v>262.05549999999999</v>
      </c>
      <c r="K989" s="72">
        <v>282.85129999999998</v>
      </c>
      <c r="L989" s="72">
        <v>282.90751</v>
      </c>
      <c r="M989" s="72">
        <v>373.78773999999999</v>
      </c>
      <c r="N989" s="72">
        <v>384.98885999999999</v>
      </c>
      <c r="O989" s="72">
        <v>393.88024000000001</v>
      </c>
      <c r="P989" s="72">
        <v>402.82785000000001</v>
      </c>
      <c r="Q989" s="72">
        <v>416.48984999999999</v>
      </c>
      <c r="R989" s="72">
        <v>430.60847000000001</v>
      </c>
      <c r="S989" s="73">
        <v>439.42174999999997</v>
      </c>
      <c r="T989" s="73">
        <v>3669.81907</v>
      </c>
    </row>
    <row r="990" spans="1:20" s="63" customFormat="1" ht="18" customHeight="1" x14ac:dyDescent="0.2">
      <c r="A990" s="28" t="s">
        <v>483</v>
      </c>
      <c r="B990" s="67"/>
      <c r="C990" s="102"/>
      <c r="D990" s="68"/>
      <c r="E990" s="105"/>
      <c r="F990" s="68"/>
      <c r="G990" s="105"/>
      <c r="H990" s="108"/>
      <c r="I990" s="68" t="s">
        <v>228</v>
      </c>
      <c r="J990" s="72">
        <f t="shared" ref="J990:T990" si="147">SUMIF($I987:$I989,"Interest",J987:J989)+SUMIF($I987:$I989,"Depreciation",J987:J989)+SUMIF($I987:$I989,"Operating Costs",J987:J989)+SUMIF($I987:$I989,"Allocations",J987:J989)</f>
        <v>1051.4738600000001</v>
      </c>
      <c r="K990" s="72">
        <f t="shared" si="147"/>
        <v>1182.3795700000001</v>
      </c>
      <c r="L990" s="72">
        <f t="shared" si="147"/>
        <v>1198.09447</v>
      </c>
      <c r="M990" s="72">
        <f t="shared" si="147"/>
        <v>1306.5091</v>
      </c>
      <c r="N990" s="72">
        <f t="shared" si="147"/>
        <v>1338.0700400000001</v>
      </c>
      <c r="O990" s="72">
        <f t="shared" si="147"/>
        <v>1369.53226</v>
      </c>
      <c r="P990" s="72">
        <f t="shared" si="147"/>
        <v>1402.3575599999999</v>
      </c>
      <c r="Q990" s="72">
        <f t="shared" si="147"/>
        <v>1444.3773899999999</v>
      </c>
      <c r="R990" s="72">
        <f t="shared" si="147"/>
        <v>1484.3312300000002</v>
      </c>
      <c r="S990" s="72">
        <f t="shared" si="147"/>
        <v>1520.53646</v>
      </c>
      <c r="T990" s="73">
        <f t="shared" si="147"/>
        <v>13297.66194</v>
      </c>
    </row>
    <row r="991" spans="1:20" ht="5.25" customHeight="1" x14ac:dyDescent="0.2">
      <c r="A991" s="28" t="s">
        <v>483</v>
      </c>
      <c r="B991" s="74"/>
      <c r="C991" s="103"/>
      <c r="D991" s="75"/>
      <c r="E991" s="106"/>
      <c r="F991" s="75"/>
      <c r="G991" s="106"/>
      <c r="H991" s="109"/>
      <c r="I991" s="75"/>
      <c r="J991" s="76"/>
      <c r="K991" s="76"/>
      <c r="L991" s="76"/>
      <c r="M991" s="76"/>
      <c r="N991" s="76"/>
      <c r="O991" s="76"/>
      <c r="P991" s="76"/>
      <c r="Q991" s="76"/>
      <c r="R991" s="76"/>
      <c r="S991" s="77"/>
      <c r="T991" s="77"/>
    </row>
    <row r="992" spans="1:20" s="63" customFormat="1" ht="18" customHeight="1" thickBot="1" x14ac:dyDescent="0.25">
      <c r="A992" s="28" t="s">
        <v>483</v>
      </c>
      <c r="B992" s="78"/>
      <c r="C992" s="79"/>
      <c r="D992" s="79"/>
      <c r="E992" s="80"/>
      <c r="F992" s="78" t="s">
        <v>740</v>
      </c>
      <c r="G992" s="79"/>
      <c r="H992" s="79"/>
      <c r="I992" s="79"/>
      <c r="J992" s="81">
        <v>812.74486000000002</v>
      </c>
      <c r="K992" s="81">
        <v>906.08412999999996</v>
      </c>
      <c r="L992" s="81">
        <v>915.63014999999996</v>
      </c>
      <c r="M992" s="81">
        <v>1017.74074</v>
      </c>
      <c r="N992" s="81">
        <v>1042.8301100000001</v>
      </c>
      <c r="O992" s="81">
        <v>1067.6237900000001</v>
      </c>
      <c r="P992" s="81">
        <v>1093.66039</v>
      </c>
      <c r="Q992" s="81">
        <v>1127.36851</v>
      </c>
      <c r="R992" s="81">
        <v>1160.98216</v>
      </c>
      <c r="S992" s="81">
        <v>1190.72039</v>
      </c>
      <c r="T992" s="82">
        <v>10335.38523</v>
      </c>
    </row>
    <row r="993" spans="1:20" s="63" customFormat="1" ht="18" customHeight="1" x14ac:dyDescent="0.2">
      <c r="A993" s="28" t="s">
        <v>483</v>
      </c>
      <c r="B993" s="67"/>
      <c r="C993" s="101" t="s">
        <v>733</v>
      </c>
      <c r="D993" s="68"/>
      <c r="E993" s="104" t="s">
        <v>734</v>
      </c>
      <c r="F993" s="68"/>
      <c r="G993" s="104" t="s">
        <v>741</v>
      </c>
      <c r="H993" s="107" t="s">
        <v>742</v>
      </c>
      <c r="I993" s="69" t="s">
        <v>226</v>
      </c>
      <c r="J993" s="70">
        <v>-984.97199999999998</v>
      </c>
      <c r="K993" s="70">
        <v>-1015.3209000000001</v>
      </c>
      <c r="L993" s="70">
        <v>-1046.7577699999999</v>
      </c>
      <c r="M993" s="70">
        <v>-1052.7133699999999</v>
      </c>
      <c r="N993" s="70">
        <v>-1085.02287</v>
      </c>
      <c r="O993" s="70">
        <v>-1118.1149700000001</v>
      </c>
      <c r="P993" s="70">
        <v>-1152.23279</v>
      </c>
      <c r="Q993" s="70">
        <v>-1186.75666</v>
      </c>
      <c r="R993" s="70">
        <v>-1222.35915</v>
      </c>
      <c r="S993" s="71">
        <v>-1259.02982</v>
      </c>
      <c r="T993" s="71">
        <v>-11123.2803</v>
      </c>
    </row>
    <row r="994" spans="1:20" s="63" customFormat="1" hidden="1" x14ac:dyDescent="0.2">
      <c r="A994" s="28" t="s">
        <v>483</v>
      </c>
      <c r="B994" s="67"/>
      <c r="C994" s="102" t="s">
        <v>733</v>
      </c>
      <c r="D994" s="68"/>
      <c r="E994" s="110" t="s">
        <v>734</v>
      </c>
      <c r="F994" s="68"/>
      <c r="G994" s="110" t="s">
        <v>741</v>
      </c>
      <c r="H994" s="108" t="s">
        <v>742</v>
      </c>
      <c r="I994" s="68" t="s">
        <v>228</v>
      </c>
      <c r="J994" s="72">
        <v>2415.8965199999998</v>
      </c>
      <c r="K994" s="72">
        <v>2488.44614</v>
      </c>
      <c r="L994" s="72">
        <v>2560.7179900000001</v>
      </c>
      <c r="M994" s="72">
        <v>2575.5188600000001</v>
      </c>
      <c r="N994" s="72">
        <v>2651.8704299999999</v>
      </c>
      <c r="O994" s="72">
        <v>2730.5566899999999</v>
      </c>
      <c r="P994" s="72">
        <v>2811.9076300000002</v>
      </c>
      <c r="Q994" s="72">
        <v>2894.4820500000001</v>
      </c>
      <c r="R994" s="72">
        <v>2980.1680500000002</v>
      </c>
      <c r="S994" s="73">
        <v>3068.6895800000002</v>
      </c>
      <c r="T994" s="73">
        <v>27178.253939999999</v>
      </c>
    </row>
    <row r="995" spans="1:20" s="63" customFormat="1" hidden="1" x14ac:dyDescent="0.2">
      <c r="A995" s="28" t="s">
        <v>483</v>
      </c>
      <c r="B995" s="67"/>
      <c r="C995" s="102" t="s">
        <v>733</v>
      </c>
      <c r="D995" s="68"/>
      <c r="E995" s="110" t="s">
        <v>734</v>
      </c>
      <c r="F995" s="68"/>
      <c r="G995" s="110" t="s">
        <v>741</v>
      </c>
      <c r="H995" s="108" t="s">
        <v>742</v>
      </c>
      <c r="I995" s="68" t="s">
        <v>229</v>
      </c>
      <c r="J995" s="72">
        <v>248.88068000000001</v>
      </c>
      <c r="K995" s="72">
        <v>236.15547000000001</v>
      </c>
      <c r="L995" s="72">
        <v>237.54079999999999</v>
      </c>
      <c r="M995" s="72">
        <v>296.87551999999999</v>
      </c>
      <c r="N995" s="72">
        <v>308.18338999999997</v>
      </c>
      <c r="O995" s="72">
        <v>318.95841999999999</v>
      </c>
      <c r="P995" s="72">
        <v>329.81653</v>
      </c>
      <c r="Q995" s="72">
        <v>342.67894999999999</v>
      </c>
      <c r="R995" s="72">
        <v>355.53062</v>
      </c>
      <c r="S995" s="73">
        <v>363.76375999999999</v>
      </c>
      <c r="T995" s="73">
        <v>3038.3841400000001</v>
      </c>
    </row>
    <row r="996" spans="1:20" s="63" customFormat="1" ht="18" customHeight="1" x14ac:dyDescent="0.2">
      <c r="A996" s="28" t="s">
        <v>483</v>
      </c>
      <c r="B996" s="67"/>
      <c r="C996" s="102"/>
      <c r="D996" s="68"/>
      <c r="E996" s="105"/>
      <c r="F996" s="68"/>
      <c r="G996" s="105"/>
      <c r="H996" s="108"/>
      <c r="I996" s="68" t="s">
        <v>228</v>
      </c>
      <c r="J996" s="72">
        <f t="shared" ref="J996:T996" si="148">SUMIF($I993:$I995,"Interest",J993:J995)+SUMIF($I993:$I995,"Depreciation",J993:J995)+SUMIF($I993:$I995,"Operating Costs",J993:J995)+SUMIF($I993:$I995,"Allocations",J993:J995)</f>
        <v>2664.7772</v>
      </c>
      <c r="K996" s="72">
        <f t="shared" si="148"/>
        <v>2724.6016100000002</v>
      </c>
      <c r="L996" s="72">
        <f t="shared" si="148"/>
        <v>2798.2587899999999</v>
      </c>
      <c r="M996" s="72">
        <f t="shared" si="148"/>
        <v>2872.3943800000002</v>
      </c>
      <c r="N996" s="72">
        <f t="shared" si="148"/>
        <v>2960.0538200000001</v>
      </c>
      <c r="O996" s="72">
        <f t="shared" si="148"/>
        <v>3049.5151099999998</v>
      </c>
      <c r="P996" s="72">
        <f t="shared" si="148"/>
        <v>3141.7241600000002</v>
      </c>
      <c r="Q996" s="72">
        <f t="shared" si="148"/>
        <v>3237.1610000000001</v>
      </c>
      <c r="R996" s="72">
        <f t="shared" si="148"/>
        <v>3335.6986700000002</v>
      </c>
      <c r="S996" s="72">
        <f t="shared" si="148"/>
        <v>3432.45334</v>
      </c>
      <c r="T996" s="73">
        <f t="shared" si="148"/>
        <v>30216.638079999997</v>
      </c>
    </row>
    <row r="997" spans="1:20" ht="5.25" customHeight="1" x14ac:dyDescent="0.2">
      <c r="A997" s="28" t="s">
        <v>483</v>
      </c>
      <c r="B997" s="74"/>
      <c r="C997" s="103"/>
      <c r="D997" s="75"/>
      <c r="E997" s="106"/>
      <c r="F997" s="75"/>
      <c r="G997" s="106"/>
      <c r="H997" s="109"/>
      <c r="I997" s="75"/>
      <c r="J997" s="76"/>
      <c r="K997" s="76"/>
      <c r="L997" s="76"/>
      <c r="M997" s="76"/>
      <c r="N997" s="76"/>
      <c r="O997" s="76"/>
      <c r="P997" s="76"/>
      <c r="Q997" s="76"/>
      <c r="R997" s="76"/>
      <c r="S997" s="77"/>
      <c r="T997" s="77"/>
    </row>
    <row r="998" spans="1:20" s="63" customFormat="1" ht="18" customHeight="1" thickBot="1" x14ac:dyDescent="0.25">
      <c r="A998" s="28" t="s">
        <v>483</v>
      </c>
      <c r="B998" s="78"/>
      <c r="C998" s="79"/>
      <c r="D998" s="79"/>
      <c r="E998" s="80"/>
      <c r="F998" s="78" t="s">
        <v>743</v>
      </c>
      <c r="G998" s="79"/>
      <c r="H998" s="79"/>
      <c r="I998" s="79"/>
      <c r="J998" s="81">
        <v>1679.8052</v>
      </c>
      <c r="K998" s="81">
        <v>1709.28071</v>
      </c>
      <c r="L998" s="81">
        <v>1751.5010199999999</v>
      </c>
      <c r="M998" s="81">
        <v>1819.68101</v>
      </c>
      <c r="N998" s="81">
        <v>1875.0309500000001</v>
      </c>
      <c r="O998" s="81">
        <v>1931.40014</v>
      </c>
      <c r="P998" s="81">
        <v>1989.49137</v>
      </c>
      <c r="Q998" s="81">
        <v>2050.40434</v>
      </c>
      <c r="R998" s="81">
        <v>2113.33952</v>
      </c>
      <c r="S998" s="81">
        <v>2173.4235199999998</v>
      </c>
      <c r="T998" s="82">
        <v>19093.357779999998</v>
      </c>
    </row>
    <row r="999" spans="1:20" s="63" customFormat="1" hidden="1" x14ac:dyDescent="0.2">
      <c r="A999" s="28" t="s">
        <v>483</v>
      </c>
      <c r="B999" s="67"/>
      <c r="C999" s="102" t="s">
        <v>733</v>
      </c>
      <c r="D999" s="68"/>
      <c r="E999" s="110" t="s">
        <v>734</v>
      </c>
      <c r="F999" s="68"/>
      <c r="G999" s="110" t="s">
        <v>744</v>
      </c>
      <c r="H999" s="108" t="s">
        <v>745</v>
      </c>
      <c r="I999" s="68" t="s">
        <v>228</v>
      </c>
      <c r="J999" s="72">
        <v>23.756039999999999</v>
      </c>
      <c r="K999" s="72">
        <v>24.467600000000001</v>
      </c>
      <c r="L999" s="72">
        <v>25.201630000000002</v>
      </c>
      <c r="M999" s="72">
        <v>25.95768</v>
      </c>
      <c r="N999" s="72">
        <v>26.742429999999999</v>
      </c>
      <c r="O999" s="72">
        <v>27.544699999999999</v>
      </c>
      <c r="P999" s="72">
        <v>28.371030000000001</v>
      </c>
      <c r="Q999" s="72">
        <v>29.222180000000002</v>
      </c>
      <c r="R999" s="72">
        <v>30.098839999999999</v>
      </c>
      <c r="S999" s="73">
        <v>31.001799999999999</v>
      </c>
      <c r="T999" s="73">
        <v>272.36392999999998</v>
      </c>
    </row>
    <row r="1000" spans="1:20" s="63" customFormat="1" hidden="1" x14ac:dyDescent="0.2">
      <c r="A1000" s="28" t="s">
        <v>483</v>
      </c>
      <c r="B1000" s="67"/>
      <c r="C1000" s="102" t="s">
        <v>733</v>
      </c>
      <c r="D1000" s="68"/>
      <c r="E1000" s="110" t="s">
        <v>734</v>
      </c>
      <c r="F1000" s="68"/>
      <c r="G1000" s="110" t="s">
        <v>744</v>
      </c>
      <c r="H1000" s="108" t="s">
        <v>745</v>
      </c>
      <c r="I1000" s="68" t="s">
        <v>229</v>
      </c>
      <c r="J1000" s="72">
        <v>1.7071799999999999</v>
      </c>
      <c r="K1000" s="72">
        <v>1.62096</v>
      </c>
      <c r="L1000" s="72">
        <v>1.6380600000000001</v>
      </c>
      <c r="M1000" s="72">
        <v>2.2338200000000001</v>
      </c>
      <c r="N1000" s="72">
        <v>2.3269099999999998</v>
      </c>
      <c r="O1000" s="72">
        <v>2.4145099999999999</v>
      </c>
      <c r="P1000" s="72">
        <v>2.5022099999999998</v>
      </c>
      <c r="Q1000" s="72">
        <v>2.60555</v>
      </c>
      <c r="R1000" s="72">
        <v>2.7071900000000002</v>
      </c>
      <c r="S1000" s="73">
        <v>2.7728899999999999</v>
      </c>
      <c r="T1000" s="73">
        <v>22.52928</v>
      </c>
    </row>
    <row r="1001" spans="1:20" s="63" customFormat="1" ht="18" customHeight="1" x14ac:dyDescent="0.2">
      <c r="A1001" s="28" t="s">
        <v>483</v>
      </c>
      <c r="B1001" s="67"/>
      <c r="C1001" s="102"/>
      <c r="D1001" s="68"/>
      <c r="E1001" s="105"/>
      <c r="F1001" s="68"/>
      <c r="G1001" s="105"/>
      <c r="H1001" s="108"/>
      <c r="I1001" s="68" t="s">
        <v>228</v>
      </c>
      <c r="J1001" s="72">
        <f t="shared" ref="J1001:T1001" si="149">SUMIF($I999:$I1000,"Interest",J999:J1000)+SUMIF($I999:$I1000,"Depreciation",J999:J1000)+SUMIF($I999:$I1000,"Operating Costs",J999:J1000)+SUMIF($I999:$I1000,"Allocations",J999:J1000)</f>
        <v>25.46322</v>
      </c>
      <c r="K1001" s="72">
        <f t="shared" si="149"/>
        <v>26.088560000000001</v>
      </c>
      <c r="L1001" s="72">
        <f t="shared" si="149"/>
        <v>26.839690000000001</v>
      </c>
      <c r="M1001" s="72">
        <f t="shared" si="149"/>
        <v>28.191500000000001</v>
      </c>
      <c r="N1001" s="72">
        <f t="shared" si="149"/>
        <v>29.069339999999997</v>
      </c>
      <c r="O1001" s="72">
        <f t="shared" si="149"/>
        <v>29.959209999999999</v>
      </c>
      <c r="P1001" s="72">
        <f t="shared" si="149"/>
        <v>30.873240000000003</v>
      </c>
      <c r="Q1001" s="72">
        <f t="shared" si="149"/>
        <v>31.827730000000003</v>
      </c>
      <c r="R1001" s="72">
        <f t="shared" si="149"/>
        <v>32.80603</v>
      </c>
      <c r="S1001" s="72">
        <f t="shared" si="149"/>
        <v>33.77469</v>
      </c>
      <c r="T1001" s="73">
        <f t="shared" si="149"/>
        <v>294.89320999999995</v>
      </c>
    </row>
    <row r="1002" spans="1:20" ht="5.25" customHeight="1" x14ac:dyDescent="0.2">
      <c r="A1002" s="28" t="s">
        <v>483</v>
      </c>
      <c r="B1002" s="74"/>
      <c r="C1002" s="103"/>
      <c r="D1002" s="75"/>
      <c r="E1002" s="106"/>
      <c r="F1002" s="75"/>
      <c r="G1002" s="106"/>
      <c r="H1002" s="109"/>
      <c r="I1002" s="75"/>
      <c r="J1002" s="76"/>
      <c r="K1002" s="76"/>
      <c r="L1002" s="76"/>
      <c r="M1002" s="76"/>
      <c r="N1002" s="76"/>
      <c r="O1002" s="76"/>
      <c r="P1002" s="76"/>
      <c r="Q1002" s="76"/>
      <c r="R1002" s="76"/>
      <c r="S1002" s="77"/>
      <c r="T1002" s="77"/>
    </row>
    <row r="1003" spans="1:20" s="63" customFormat="1" ht="18" customHeight="1" thickBot="1" x14ac:dyDescent="0.25">
      <c r="A1003" s="28" t="s">
        <v>483</v>
      </c>
      <c r="B1003" s="78"/>
      <c r="C1003" s="79"/>
      <c r="D1003" s="79"/>
      <c r="E1003" s="80"/>
      <c r="F1003" s="78" t="s">
        <v>746</v>
      </c>
      <c r="G1003" s="79"/>
      <c r="H1003" s="79"/>
      <c r="I1003" s="79"/>
      <c r="J1003" s="81">
        <v>25.46322</v>
      </c>
      <c r="K1003" s="81">
        <v>26.088560000000001</v>
      </c>
      <c r="L1003" s="81">
        <v>26.839690000000001</v>
      </c>
      <c r="M1003" s="81">
        <v>28.191500000000001</v>
      </c>
      <c r="N1003" s="81">
        <v>29.06934</v>
      </c>
      <c r="O1003" s="81">
        <v>29.959209999999999</v>
      </c>
      <c r="P1003" s="81">
        <v>30.873239999999999</v>
      </c>
      <c r="Q1003" s="81">
        <v>31.827729999999999</v>
      </c>
      <c r="R1003" s="81">
        <v>32.80603</v>
      </c>
      <c r="S1003" s="81">
        <v>33.77469</v>
      </c>
      <c r="T1003" s="82">
        <v>294.89321000000001</v>
      </c>
    </row>
    <row r="1004" spans="1:20" s="63" customFormat="1" ht="18" customHeight="1" x14ac:dyDescent="0.2">
      <c r="A1004" s="28" t="s">
        <v>483</v>
      </c>
      <c r="B1004" s="67"/>
      <c r="C1004" s="101" t="s">
        <v>733</v>
      </c>
      <c r="D1004" s="68"/>
      <c r="E1004" s="104" t="s">
        <v>734</v>
      </c>
      <c r="F1004" s="68"/>
      <c r="G1004" s="104" t="s">
        <v>747</v>
      </c>
      <c r="H1004" s="107" t="s">
        <v>748</v>
      </c>
      <c r="I1004" s="69" t="s">
        <v>226</v>
      </c>
      <c r="J1004" s="70">
        <v>-103.992</v>
      </c>
      <c r="K1004" s="70">
        <v>-107.20752</v>
      </c>
      <c r="L1004" s="70">
        <v>-110.53968</v>
      </c>
      <c r="M1004" s="70">
        <v>-114.13484</v>
      </c>
      <c r="N1004" s="70">
        <v>-117.56652</v>
      </c>
      <c r="O1004" s="70">
        <v>-121.09448999999999</v>
      </c>
      <c r="P1004" s="70">
        <v>-124.72784</v>
      </c>
      <c r="Q1004" s="70">
        <v>-128.46114</v>
      </c>
      <c r="R1004" s="70">
        <v>-132.31495000000001</v>
      </c>
      <c r="S1004" s="71">
        <v>-136.28439</v>
      </c>
      <c r="T1004" s="71">
        <v>-1196.3233700000001</v>
      </c>
    </row>
    <row r="1005" spans="1:20" s="63" customFormat="1" hidden="1" x14ac:dyDescent="0.2">
      <c r="A1005" s="28" t="s">
        <v>483</v>
      </c>
      <c r="B1005" s="67"/>
      <c r="C1005" s="102" t="s">
        <v>733</v>
      </c>
      <c r="D1005" s="68"/>
      <c r="E1005" s="110" t="s">
        <v>734</v>
      </c>
      <c r="F1005" s="68"/>
      <c r="G1005" s="110" t="s">
        <v>747</v>
      </c>
      <c r="H1005" s="108" t="s">
        <v>748</v>
      </c>
      <c r="I1005" s="68" t="s">
        <v>228</v>
      </c>
      <c r="J1005" s="72">
        <v>326.76819999999998</v>
      </c>
      <c r="K1005" s="72">
        <v>336.37727000000001</v>
      </c>
      <c r="L1005" s="72">
        <v>345.62151</v>
      </c>
      <c r="M1005" s="72">
        <v>355.73030999999997</v>
      </c>
      <c r="N1005" s="72">
        <v>365.60449999999997</v>
      </c>
      <c r="O1005" s="72">
        <v>375.90663000000001</v>
      </c>
      <c r="P1005" s="72">
        <v>386.58712000000003</v>
      </c>
      <c r="Q1005" s="72">
        <v>397.63565</v>
      </c>
      <c r="R1005" s="72">
        <v>409.20659000000001</v>
      </c>
      <c r="S1005" s="73">
        <v>421.20724000000001</v>
      </c>
      <c r="T1005" s="73">
        <v>3720.6450199999999</v>
      </c>
    </row>
    <row r="1006" spans="1:20" s="63" customFormat="1" hidden="1" x14ac:dyDescent="0.2">
      <c r="A1006" s="28" t="s">
        <v>483</v>
      </c>
      <c r="B1006" s="67"/>
      <c r="C1006" s="102" t="s">
        <v>733</v>
      </c>
      <c r="D1006" s="68"/>
      <c r="E1006" s="110" t="s">
        <v>734</v>
      </c>
      <c r="F1006" s="68"/>
      <c r="G1006" s="110" t="s">
        <v>747</v>
      </c>
      <c r="H1006" s="108" t="s">
        <v>748</v>
      </c>
      <c r="I1006" s="68" t="s">
        <v>229</v>
      </c>
      <c r="J1006" s="72">
        <v>39.455460000000002</v>
      </c>
      <c r="K1006" s="72">
        <v>37.414850000000001</v>
      </c>
      <c r="L1006" s="72">
        <v>37.519620000000003</v>
      </c>
      <c r="M1006" s="72">
        <v>51.055059999999997</v>
      </c>
      <c r="N1006" s="72">
        <v>52.816000000000003</v>
      </c>
      <c r="O1006" s="72">
        <v>54.511620000000001</v>
      </c>
      <c r="P1006" s="72">
        <v>56.227879999999999</v>
      </c>
      <c r="Q1006" s="72">
        <v>58.313890000000001</v>
      </c>
      <c r="R1006" s="72">
        <v>60.427689999999998</v>
      </c>
      <c r="S1006" s="73">
        <v>61.770960000000002</v>
      </c>
      <c r="T1006" s="73">
        <v>509.51303000000001</v>
      </c>
    </row>
    <row r="1007" spans="1:20" s="63" customFormat="1" ht="18" customHeight="1" x14ac:dyDescent="0.2">
      <c r="A1007" s="28" t="s">
        <v>483</v>
      </c>
      <c r="B1007" s="67"/>
      <c r="C1007" s="102"/>
      <c r="D1007" s="68"/>
      <c r="E1007" s="105"/>
      <c r="F1007" s="68"/>
      <c r="G1007" s="105"/>
      <c r="H1007" s="108"/>
      <c r="I1007" s="68" t="s">
        <v>228</v>
      </c>
      <c r="J1007" s="72">
        <f t="shared" ref="J1007:T1007" si="150">SUMIF($I1004:$I1006,"Interest",J1004:J1006)+SUMIF($I1004:$I1006,"Depreciation",J1004:J1006)+SUMIF($I1004:$I1006,"Operating Costs",J1004:J1006)+SUMIF($I1004:$I1006,"Allocations",J1004:J1006)</f>
        <v>366.22366</v>
      </c>
      <c r="K1007" s="72">
        <f t="shared" si="150"/>
        <v>373.79212000000001</v>
      </c>
      <c r="L1007" s="72">
        <f t="shared" si="150"/>
        <v>383.14112999999998</v>
      </c>
      <c r="M1007" s="72">
        <f t="shared" si="150"/>
        <v>406.78536999999994</v>
      </c>
      <c r="N1007" s="72">
        <f t="shared" si="150"/>
        <v>418.42049999999995</v>
      </c>
      <c r="O1007" s="72">
        <f t="shared" si="150"/>
        <v>430.41825</v>
      </c>
      <c r="P1007" s="72">
        <f t="shared" si="150"/>
        <v>442.81500000000005</v>
      </c>
      <c r="Q1007" s="72">
        <f t="shared" si="150"/>
        <v>455.94954000000001</v>
      </c>
      <c r="R1007" s="72">
        <f t="shared" si="150"/>
        <v>469.63427999999999</v>
      </c>
      <c r="S1007" s="72">
        <f t="shared" si="150"/>
        <v>482.97820000000002</v>
      </c>
      <c r="T1007" s="73">
        <f t="shared" si="150"/>
        <v>4230.15805</v>
      </c>
    </row>
    <row r="1008" spans="1:20" ht="5.25" customHeight="1" x14ac:dyDescent="0.2">
      <c r="A1008" s="28" t="s">
        <v>483</v>
      </c>
      <c r="B1008" s="74"/>
      <c r="C1008" s="103"/>
      <c r="D1008" s="75"/>
      <c r="E1008" s="106"/>
      <c r="F1008" s="75"/>
      <c r="G1008" s="106"/>
      <c r="H1008" s="109"/>
      <c r="I1008" s="75"/>
      <c r="J1008" s="76"/>
      <c r="K1008" s="76"/>
      <c r="L1008" s="76"/>
      <c r="M1008" s="76"/>
      <c r="N1008" s="76"/>
      <c r="O1008" s="76"/>
      <c r="P1008" s="76"/>
      <c r="Q1008" s="76"/>
      <c r="R1008" s="76"/>
      <c r="S1008" s="77"/>
      <c r="T1008" s="77"/>
    </row>
    <row r="1009" spans="1:20" s="63" customFormat="1" ht="18" customHeight="1" thickBot="1" x14ac:dyDescent="0.25">
      <c r="A1009" s="28" t="s">
        <v>483</v>
      </c>
      <c r="B1009" s="78"/>
      <c r="C1009" s="79"/>
      <c r="D1009" s="79"/>
      <c r="E1009" s="80"/>
      <c r="F1009" s="78" t="s">
        <v>749</v>
      </c>
      <c r="G1009" s="79"/>
      <c r="H1009" s="79"/>
      <c r="I1009" s="79"/>
      <c r="J1009" s="81">
        <v>262.23165999999998</v>
      </c>
      <c r="K1009" s="81">
        <v>266.58460000000002</v>
      </c>
      <c r="L1009" s="81">
        <v>272.60145</v>
      </c>
      <c r="M1009" s="81">
        <v>292.65053</v>
      </c>
      <c r="N1009" s="81">
        <v>300.85397999999998</v>
      </c>
      <c r="O1009" s="81">
        <v>309.32375999999999</v>
      </c>
      <c r="P1009" s="81">
        <v>318.08715999999998</v>
      </c>
      <c r="Q1009" s="81">
        <v>327.48840000000001</v>
      </c>
      <c r="R1009" s="81">
        <v>337.31932999999998</v>
      </c>
      <c r="S1009" s="81">
        <v>346.69380999999998</v>
      </c>
      <c r="T1009" s="82">
        <v>3033.8346799999999</v>
      </c>
    </row>
    <row r="1010" spans="1:20" s="63" customFormat="1" ht="18" customHeight="1" x14ac:dyDescent="0.2">
      <c r="A1010" s="28" t="s">
        <v>483</v>
      </c>
      <c r="B1010" s="67"/>
      <c r="C1010" s="101" t="s">
        <v>733</v>
      </c>
      <c r="D1010" s="68"/>
      <c r="E1010" s="104" t="s">
        <v>734</v>
      </c>
      <c r="F1010" s="68"/>
      <c r="G1010" s="104" t="s">
        <v>750</v>
      </c>
      <c r="H1010" s="107" t="s">
        <v>751</v>
      </c>
      <c r="I1010" s="69" t="s">
        <v>226</v>
      </c>
      <c r="J1010" s="70">
        <v>-152.196</v>
      </c>
      <c r="K1010" s="70">
        <v>-156.78434999999999</v>
      </c>
      <c r="L1010" s="70">
        <v>-161.70750000000001</v>
      </c>
      <c r="M1010" s="70">
        <v>-166.86100999999999</v>
      </c>
      <c r="N1010" s="70">
        <v>-171.83673999999999</v>
      </c>
      <c r="O1010" s="70">
        <v>-176.99754999999999</v>
      </c>
      <c r="P1010" s="70">
        <v>-182.30993000000001</v>
      </c>
      <c r="Q1010" s="70">
        <v>-187.73193000000001</v>
      </c>
      <c r="R1010" s="70">
        <v>-193.36385000000001</v>
      </c>
      <c r="S1010" s="71">
        <v>-199.16475</v>
      </c>
      <c r="T1010" s="71">
        <v>-1748.95361</v>
      </c>
    </row>
    <row r="1011" spans="1:20" s="63" customFormat="1" hidden="1" x14ac:dyDescent="0.2">
      <c r="A1011" s="28" t="s">
        <v>483</v>
      </c>
      <c r="B1011" s="67"/>
      <c r="C1011" s="102" t="s">
        <v>733</v>
      </c>
      <c r="D1011" s="68"/>
      <c r="E1011" s="110" t="s">
        <v>734</v>
      </c>
      <c r="F1011" s="68"/>
      <c r="G1011" s="110" t="s">
        <v>750</v>
      </c>
      <c r="H1011" s="108" t="s">
        <v>751</v>
      </c>
      <c r="I1011" s="68" t="s">
        <v>228</v>
      </c>
      <c r="J1011" s="72">
        <v>1160.94866</v>
      </c>
      <c r="K1011" s="72">
        <v>1195.40825</v>
      </c>
      <c r="L1011" s="72">
        <v>1230.72948</v>
      </c>
      <c r="M1011" s="72">
        <v>1267.40489</v>
      </c>
      <c r="N1011" s="72">
        <v>1304.63084</v>
      </c>
      <c r="O1011" s="72">
        <v>1343.18958</v>
      </c>
      <c r="P1011" s="72">
        <v>1382.96029</v>
      </c>
      <c r="Q1011" s="72">
        <v>1423.8752500000001</v>
      </c>
      <c r="R1011" s="72">
        <v>1466.2737199999999</v>
      </c>
      <c r="S1011" s="73">
        <v>1510.01747</v>
      </c>
      <c r="T1011" s="73">
        <v>13285.43843</v>
      </c>
    </row>
    <row r="1012" spans="1:20" s="63" customFormat="1" hidden="1" x14ac:dyDescent="0.2">
      <c r="A1012" s="28" t="s">
        <v>483</v>
      </c>
      <c r="B1012" s="67"/>
      <c r="C1012" s="102" t="s">
        <v>733</v>
      </c>
      <c r="D1012" s="68"/>
      <c r="E1012" s="110" t="s">
        <v>734</v>
      </c>
      <c r="F1012" s="68"/>
      <c r="G1012" s="110" t="s">
        <v>750</v>
      </c>
      <c r="H1012" s="108" t="s">
        <v>751</v>
      </c>
      <c r="I1012" s="68" t="s">
        <v>229</v>
      </c>
      <c r="J1012" s="72">
        <v>35.520330000000001</v>
      </c>
      <c r="K1012" s="72">
        <v>33.670839999999998</v>
      </c>
      <c r="L1012" s="72">
        <v>33.782600000000002</v>
      </c>
      <c r="M1012" s="72">
        <v>45.970010000000002</v>
      </c>
      <c r="N1012" s="72">
        <v>47.552639999999997</v>
      </c>
      <c r="O1012" s="72">
        <v>49.084180000000003</v>
      </c>
      <c r="P1012" s="72">
        <v>50.63355</v>
      </c>
      <c r="Q1012" s="72">
        <v>52.507469999999998</v>
      </c>
      <c r="R1012" s="72">
        <v>54.412990000000001</v>
      </c>
      <c r="S1012" s="73">
        <v>55.62424</v>
      </c>
      <c r="T1012" s="73">
        <v>458.75885</v>
      </c>
    </row>
    <row r="1013" spans="1:20" s="63" customFormat="1" hidden="1" x14ac:dyDescent="0.2">
      <c r="A1013" s="28" t="s">
        <v>483</v>
      </c>
      <c r="B1013" s="67"/>
      <c r="C1013" s="102" t="s">
        <v>733</v>
      </c>
      <c r="D1013" s="68"/>
      <c r="E1013" s="110" t="s">
        <v>734</v>
      </c>
      <c r="F1013" s="68"/>
      <c r="G1013" s="110" t="s">
        <v>750</v>
      </c>
      <c r="H1013" s="108" t="s">
        <v>751</v>
      </c>
      <c r="I1013" s="68" t="s">
        <v>230</v>
      </c>
      <c r="J1013" s="72">
        <v>925.76354000000003</v>
      </c>
      <c r="K1013" s="72">
        <v>1373.3315399999999</v>
      </c>
      <c r="L1013" s="72">
        <v>1771.3795700000001</v>
      </c>
      <c r="M1013" s="72">
        <v>1954.86151</v>
      </c>
      <c r="N1013" s="72">
        <v>2237.1268799999998</v>
      </c>
      <c r="O1013" s="72">
        <v>2322.9413100000002</v>
      </c>
      <c r="P1013" s="72">
        <v>2175.1484799999998</v>
      </c>
      <c r="Q1013" s="72">
        <v>2023.2545</v>
      </c>
      <c r="R1013" s="72">
        <v>1849.2186300000001</v>
      </c>
      <c r="S1013" s="73">
        <v>1674.6863499999999</v>
      </c>
      <c r="T1013" s="73">
        <v>18307.712309999999</v>
      </c>
    </row>
    <row r="1014" spans="1:20" s="63" customFormat="1" hidden="1" x14ac:dyDescent="0.2">
      <c r="A1014" s="28" t="s">
        <v>483</v>
      </c>
      <c r="B1014" s="67"/>
      <c r="C1014" s="102" t="s">
        <v>733</v>
      </c>
      <c r="D1014" s="68"/>
      <c r="E1014" s="110" t="s">
        <v>734</v>
      </c>
      <c r="F1014" s="68"/>
      <c r="G1014" s="110" t="s">
        <v>750</v>
      </c>
      <c r="H1014" s="108" t="s">
        <v>751</v>
      </c>
      <c r="I1014" s="68" t="s">
        <v>231</v>
      </c>
      <c r="J1014" s="72">
        <v>5934.08518</v>
      </c>
      <c r="K1014" s="72">
        <v>6580.7259599999998</v>
      </c>
      <c r="L1014" s="72">
        <v>7263.3157799999999</v>
      </c>
      <c r="M1014" s="72">
        <v>7894.2420300000003</v>
      </c>
      <c r="N1014" s="72">
        <v>8233.2185200000004</v>
      </c>
      <c r="O1014" s="72">
        <v>8832.1294199999993</v>
      </c>
      <c r="P1014" s="72">
        <v>9424.2798999999995</v>
      </c>
      <c r="Q1014" s="72">
        <v>9854.0427600000003</v>
      </c>
      <c r="R1014" s="72">
        <v>10302.722250000001</v>
      </c>
      <c r="S1014" s="73">
        <v>10990.46371</v>
      </c>
      <c r="T1014" s="73">
        <v>85309.225510000004</v>
      </c>
    </row>
    <row r="1015" spans="1:20" s="63" customFormat="1" ht="18" customHeight="1" x14ac:dyDescent="0.2">
      <c r="A1015" s="28" t="s">
        <v>483</v>
      </c>
      <c r="B1015" s="67"/>
      <c r="C1015" s="102"/>
      <c r="D1015" s="68"/>
      <c r="E1015" s="105"/>
      <c r="F1015" s="68"/>
      <c r="G1015" s="105"/>
      <c r="H1015" s="108"/>
      <c r="I1015" s="68" t="s">
        <v>228</v>
      </c>
      <c r="J1015" s="72">
        <f t="shared" ref="J1015:T1015" si="151">SUMIF($I1010:$I1014,"Interest",J1010:J1014)+SUMIF($I1010:$I1014,"Depreciation",J1010:J1014)+SUMIF($I1010:$I1014,"Operating Costs",J1010:J1014)+SUMIF($I1010:$I1014,"Allocations",J1010:J1014)</f>
        <v>8056.3177100000003</v>
      </c>
      <c r="K1015" s="72">
        <f t="shared" si="151"/>
        <v>9183.1365900000001</v>
      </c>
      <c r="L1015" s="72">
        <f t="shared" si="151"/>
        <v>10299.20743</v>
      </c>
      <c r="M1015" s="72">
        <f t="shared" si="151"/>
        <v>11162.478439999999</v>
      </c>
      <c r="N1015" s="72">
        <f t="shared" si="151"/>
        <v>11822.52888</v>
      </c>
      <c r="O1015" s="72">
        <f t="shared" si="151"/>
        <v>12547.344489999999</v>
      </c>
      <c r="P1015" s="72">
        <f t="shared" si="151"/>
        <v>13033.022220000001</v>
      </c>
      <c r="Q1015" s="72">
        <f t="shared" si="151"/>
        <v>13353.679980000001</v>
      </c>
      <c r="R1015" s="72">
        <f t="shared" si="151"/>
        <v>13672.62759</v>
      </c>
      <c r="S1015" s="72">
        <f t="shared" si="151"/>
        <v>14230.79177</v>
      </c>
      <c r="T1015" s="73">
        <f t="shared" si="151"/>
        <v>117361.1351</v>
      </c>
    </row>
    <row r="1016" spans="1:20" ht="5.25" customHeight="1" x14ac:dyDescent="0.2">
      <c r="A1016" s="28" t="s">
        <v>483</v>
      </c>
      <c r="B1016" s="74"/>
      <c r="C1016" s="103"/>
      <c r="D1016" s="75"/>
      <c r="E1016" s="106"/>
      <c r="F1016" s="75"/>
      <c r="G1016" s="106"/>
      <c r="H1016" s="109"/>
      <c r="I1016" s="75"/>
      <c r="J1016" s="76"/>
      <c r="K1016" s="76"/>
      <c r="L1016" s="76"/>
      <c r="M1016" s="76"/>
      <c r="N1016" s="76"/>
      <c r="O1016" s="76"/>
      <c r="P1016" s="76"/>
      <c r="Q1016" s="76"/>
      <c r="R1016" s="76"/>
      <c r="S1016" s="77"/>
      <c r="T1016" s="77"/>
    </row>
    <row r="1017" spans="1:20" s="63" customFormat="1" ht="18" customHeight="1" thickBot="1" x14ac:dyDescent="0.25">
      <c r="A1017" s="28" t="s">
        <v>483</v>
      </c>
      <c r="B1017" s="78"/>
      <c r="C1017" s="79"/>
      <c r="D1017" s="79"/>
      <c r="E1017" s="80"/>
      <c r="F1017" s="78" t="s">
        <v>752</v>
      </c>
      <c r="G1017" s="79"/>
      <c r="H1017" s="79"/>
      <c r="I1017" s="79"/>
      <c r="J1017" s="81">
        <v>7904.1217100000003</v>
      </c>
      <c r="K1017" s="81">
        <v>9026.3522400000002</v>
      </c>
      <c r="L1017" s="81">
        <v>10137.49993</v>
      </c>
      <c r="M1017" s="81">
        <v>10995.61743</v>
      </c>
      <c r="N1017" s="81">
        <v>11650.692139999999</v>
      </c>
      <c r="O1017" s="81">
        <v>12370.346939999999</v>
      </c>
      <c r="P1017" s="81">
        <v>12850.712289999999</v>
      </c>
      <c r="Q1017" s="81">
        <v>13165.948050000001</v>
      </c>
      <c r="R1017" s="81">
        <v>13479.26374</v>
      </c>
      <c r="S1017" s="81">
        <v>14031.62702</v>
      </c>
      <c r="T1017" s="82">
        <v>115612.18149</v>
      </c>
    </row>
    <row r="1018" spans="1:20" s="63" customFormat="1" ht="18" customHeight="1" x14ac:dyDescent="0.2">
      <c r="A1018" s="28" t="s">
        <v>483</v>
      </c>
      <c r="B1018" s="67"/>
      <c r="C1018" s="101" t="s">
        <v>733</v>
      </c>
      <c r="D1018" s="68"/>
      <c r="E1018" s="104" t="s">
        <v>734</v>
      </c>
      <c r="F1018" s="68"/>
      <c r="G1018" s="104" t="s">
        <v>753</v>
      </c>
      <c r="H1018" s="107" t="s">
        <v>754</v>
      </c>
      <c r="I1018" s="69" t="s">
        <v>226</v>
      </c>
      <c r="J1018" s="70">
        <v>-349.89600000000002</v>
      </c>
      <c r="K1018" s="70">
        <v>-360.72831000000002</v>
      </c>
      <c r="L1018" s="70">
        <v>-371.91077000000001</v>
      </c>
      <c r="M1018" s="70">
        <v>-383.66291999999999</v>
      </c>
      <c r="N1018" s="70">
        <v>-395.49097999999998</v>
      </c>
      <c r="O1018" s="70">
        <v>-407.62209999999999</v>
      </c>
      <c r="P1018" s="70">
        <v>-420.13506999999998</v>
      </c>
      <c r="Q1018" s="70">
        <v>-432.73205000000002</v>
      </c>
      <c r="R1018" s="70">
        <v>-445.71393999999998</v>
      </c>
      <c r="S1018" s="71">
        <v>-459.08532000000002</v>
      </c>
      <c r="T1018" s="71">
        <v>-4026.9774600000001</v>
      </c>
    </row>
    <row r="1019" spans="1:20" s="63" customFormat="1" hidden="1" x14ac:dyDescent="0.2">
      <c r="A1019" s="28" t="s">
        <v>483</v>
      </c>
      <c r="B1019" s="67"/>
      <c r="C1019" s="102" t="s">
        <v>733</v>
      </c>
      <c r="D1019" s="68"/>
      <c r="E1019" s="110" t="s">
        <v>734</v>
      </c>
      <c r="F1019" s="68"/>
      <c r="G1019" s="110" t="s">
        <v>753</v>
      </c>
      <c r="H1019" s="108" t="s">
        <v>754</v>
      </c>
      <c r="I1019" s="68" t="s">
        <v>228</v>
      </c>
      <c r="J1019" s="72">
        <v>807.93400999999994</v>
      </c>
      <c r="K1019" s="72">
        <v>832.45772999999997</v>
      </c>
      <c r="L1019" s="72">
        <v>857.03732000000002</v>
      </c>
      <c r="M1019" s="72">
        <v>883.01617999999996</v>
      </c>
      <c r="N1019" s="72">
        <v>909.38999000000001</v>
      </c>
      <c r="O1019" s="72">
        <v>936.59214999999995</v>
      </c>
      <c r="P1019" s="72">
        <v>964.72496000000001</v>
      </c>
      <c r="Q1019" s="72">
        <v>993.10617000000002</v>
      </c>
      <c r="R1019" s="72">
        <v>1022.52757</v>
      </c>
      <c r="S1019" s="73">
        <v>1052.9174</v>
      </c>
      <c r="T1019" s="73">
        <v>9259.7034800000001</v>
      </c>
    </row>
    <row r="1020" spans="1:20" s="63" customFormat="1" hidden="1" x14ac:dyDescent="0.2">
      <c r="A1020" s="28" t="s">
        <v>483</v>
      </c>
      <c r="B1020" s="67"/>
      <c r="C1020" s="102" t="s">
        <v>733</v>
      </c>
      <c r="D1020" s="68"/>
      <c r="E1020" s="110" t="s">
        <v>734</v>
      </c>
      <c r="F1020" s="68"/>
      <c r="G1020" s="110" t="s">
        <v>753</v>
      </c>
      <c r="H1020" s="108" t="s">
        <v>754</v>
      </c>
      <c r="I1020" s="68" t="s">
        <v>229</v>
      </c>
      <c r="J1020" s="72">
        <v>80.746039999999994</v>
      </c>
      <c r="K1020" s="72">
        <v>76.651799999999994</v>
      </c>
      <c r="L1020" s="72">
        <v>77.191119999999998</v>
      </c>
      <c r="M1020" s="72">
        <v>105.19701000000001</v>
      </c>
      <c r="N1020" s="72">
        <v>109.24997999999999</v>
      </c>
      <c r="O1020" s="72">
        <v>113.11291</v>
      </c>
      <c r="P1020" s="72">
        <v>117.00525</v>
      </c>
      <c r="Q1020" s="72">
        <v>121.59335</v>
      </c>
      <c r="R1020" s="72">
        <v>126.1696</v>
      </c>
      <c r="S1020" s="73">
        <v>129.10366999999999</v>
      </c>
      <c r="T1020" s="73">
        <v>1056.02073</v>
      </c>
    </row>
    <row r="1021" spans="1:20" s="63" customFormat="1" ht="18" customHeight="1" x14ac:dyDescent="0.2">
      <c r="A1021" s="28" t="s">
        <v>483</v>
      </c>
      <c r="B1021" s="67"/>
      <c r="C1021" s="102"/>
      <c r="D1021" s="68"/>
      <c r="E1021" s="105"/>
      <c r="F1021" s="68"/>
      <c r="G1021" s="105"/>
      <c r="H1021" s="108"/>
      <c r="I1021" s="68" t="s">
        <v>228</v>
      </c>
      <c r="J1021" s="72">
        <f t="shared" ref="J1021:T1021" si="152">SUMIF($I1018:$I1020,"Interest",J1018:J1020)+SUMIF($I1018:$I1020,"Depreciation",J1018:J1020)+SUMIF($I1018:$I1020,"Operating Costs",J1018:J1020)+SUMIF($I1018:$I1020,"Allocations",J1018:J1020)</f>
        <v>888.68004999999994</v>
      </c>
      <c r="K1021" s="72">
        <f t="shared" si="152"/>
        <v>909.10952999999995</v>
      </c>
      <c r="L1021" s="72">
        <f t="shared" si="152"/>
        <v>934.22843999999998</v>
      </c>
      <c r="M1021" s="72">
        <f t="shared" si="152"/>
        <v>988.21318999999994</v>
      </c>
      <c r="N1021" s="72">
        <f t="shared" si="152"/>
        <v>1018.6399699999999</v>
      </c>
      <c r="O1021" s="72">
        <f t="shared" si="152"/>
        <v>1049.70506</v>
      </c>
      <c r="P1021" s="72">
        <f t="shared" si="152"/>
        <v>1081.7302099999999</v>
      </c>
      <c r="Q1021" s="72">
        <f t="shared" si="152"/>
        <v>1114.6995200000001</v>
      </c>
      <c r="R1021" s="72">
        <f t="shared" si="152"/>
        <v>1148.6971699999999</v>
      </c>
      <c r="S1021" s="72">
        <f t="shared" si="152"/>
        <v>1182.02107</v>
      </c>
      <c r="T1021" s="73">
        <f t="shared" si="152"/>
        <v>10315.72421</v>
      </c>
    </row>
    <row r="1022" spans="1:20" ht="5.25" customHeight="1" x14ac:dyDescent="0.2">
      <c r="A1022" s="28" t="s">
        <v>483</v>
      </c>
      <c r="B1022" s="74"/>
      <c r="C1022" s="103"/>
      <c r="D1022" s="75"/>
      <c r="E1022" s="106"/>
      <c r="F1022" s="75"/>
      <c r="G1022" s="106"/>
      <c r="H1022" s="109"/>
      <c r="I1022" s="75"/>
      <c r="J1022" s="76"/>
      <c r="K1022" s="76"/>
      <c r="L1022" s="76"/>
      <c r="M1022" s="76"/>
      <c r="N1022" s="76"/>
      <c r="O1022" s="76"/>
      <c r="P1022" s="76"/>
      <c r="Q1022" s="76"/>
      <c r="R1022" s="76"/>
      <c r="S1022" s="77"/>
      <c r="T1022" s="77"/>
    </row>
    <row r="1023" spans="1:20" s="63" customFormat="1" ht="18" customHeight="1" thickBot="1" x14ac:dyDescent="0.25">
      <c r="A1023" s="28" t="s">
        <v>483</v>
      </c>
      <c r="B1023" s="78"/>
      <c r="C1023" s="79"/>
      <c r="D1023" s="79"/>
      <c r="E1023" s="80"/>
      <c r="F1023" s="78" t="s">
        <v>755</v>
      </c>
      <c r="G1023" s="79"/>
      <c r="H1023" s="79"/>
      <c r="I1023" s="79"/>
      <c r="J1023" s="81">
        <v>538.78404999999998</v>
      </c>
      <c r="K1023" s="81">
        <v>548.38121999999998</v>
      </c>
      <c r="L1023" s="81">
        <v>562.31767000000002</v>
      </c>
      <c r="M1023" s="81">
        <v>604.55026999999995</v>
      </c>
      <c r="N1023" s="81">
        <v>623.14899000000003</v>
      </c>
      <c r="O1023" s="81">
        <v>642.08295999999996</v>
      </c>
      <c r="P1023" s="81">
        <v>661.59514000000001</v>
      </c>
      <c r="Q1023" s="81">
        <v>681.96747000000005</v>
      </c>
      <c r="R1023" s="81">
        <v>702.98323000000005</v>
      </c>
      <c r="S1023" s="81">
        <v>722.93574999999998</v>
      </c>
      <c r="T1023" s="82">
        <v>6288.7467500000002</v>
      </c>
    </row>
    <row r="1024" spans="1:20" s="63" customFormat="1" ht="18" customHeight="1" x14ac:dyDescent="0.2">
      <c r="A1024" s="28" t="s">
        <v>483</v>
      </c>
      <c r="B1024" s="67"/>
      <c r="C1024" s="101" t="s">
        <v>733</v>
      </c>
      <c r="D1024" s="68"/>
      <c r="E1024" s="104" t="s">
        <v>734</v>
      </c>
      <c r="F1024" s="68"/>
      <c r="G1024" s="104" t="s">
        <v>756</v>
      </c>
      <c r="H1024" s="107" t="s">
        <v>757</v>
      </c>
      <c r="I1024" s="69" t="s">
        <v>226</v>
      </c>
      <c r="J1024" s="70">
        <v>-304.26</v>
      </c>
      <c r="K1024" s="70">
        <v>-306.20272</v>
      </c>
      <c r="L1024" s="70">
        <v>-320.90737000000001</v>
      </c>
      <c r="M1024" s="70">
        <v>-320.91734000000002</v>
      </c>
      <c r="N1024" s="70">
        <v>-335.51190000000003</v>
      </c>
      <c r="O1024" s="70">
        <v>-333.85624000000001</v>
      </c>
      <c r="P1024" s="70">
        <v>-349.07576</v>
      </c>
      <c r="Q1024" s="70">
        <v>-356.00814000000003</v>
      </c>
      <c r="R1024" s="70">
        <v>-363.12831999999997</v>
      </c>
      <c r="S1024" s="71">
        <v>-370.39091000000002</v>
      </c>
      <c r="T1024" s="71">
        <v>-3360.2586999999999</v>
      </c>
    </row>
    <row r="1025" spans="1:20" s="63" customFormat="1" hidden="1" x14ac:dyDescent="0.2">
      <c r="A1025" s="28" t="s">
        <v>483</v>
      </c>
      <c r="B1025" s="67"/>
      <c r="C1025" s="102" t="s">
        <v>733</v>
      </c>
      <c r="D1025" s="68"/>
      <c r="E1025" s="110" t="s">
        <v>734</v>
      </c>
      <c r="F1025" s="68"/>
      <c r="G1025" s="110" t="s">
        <v>756</v>
      </c>
      <c r="H1025" s="108" t="s">
        <v>757</v>
      </c>
      <c r="I1025" s="68" t="s">
        <v>228</v>
      </c>
      <c r="J1025" s="72">
        <v>4030.0148800000002</v>
      </c>
      <c r="K1025" s="72">
        <v>4129.0630000000001</v>
      </c>
      <c r="L1025" s="72">
        <v>4231.5354900000002</v>
      </c>
      <c r="M1025" s="72">
        <v>4297.7300800000003</v>
      </c>
      <c r="N1025" s="72">
        <v>4405.1171000000004</v>
      </c>
      <c r="O1025" s="72">
        <v>4472.3905400000003</v>
      </c>
      <c r="P1025" s="72">
        <v>4585.9180399999996</v>
      </c>
      <c r="Q1025" s="72">
        <v>4679.8092999999999</v>
      </c>
      <c r="R1025" s="72">
        <v>4776.9408000000003</v>
      </c>
      <c r="S1025" s="73">
        <v>4876.7116800000003</v>
      </c>
      <c r="T1025" s="73">
        <v>44485.230909999998</v>
      </c>
    </row>
    <row r="1026" spans="1:20" s="63" customFormat="1" hidden="1" x14ac:dyDescent="0.2">
      <c r="A1026" s="28" t="s">
        <v>483</v>
      </c>
      <c r="B1026" s="67"/>
      <c r="C1026" s="102" t="s">
        <v>733</v>
      </c>
      <c r="D1026" s="68"/>
      <c r="E1026" s="110" t="s">
        <v>734</v>
      </c>
      <c r="F1026" s="68"/>
      <c r="G1026" s="110" t="s">
        <v>756</v>
      </c>
      <c r="H1026" s="108" t="s">
        <v>757</v>
      </c>
      <c r="I1026" s="68" t="s">
        <v>229</v>
      </c>
      <c r="J1026" s="72">
        <v>223.09261000000001</v>
      </c>
      <c r="K1026" s="72">
        <v>214.68824000000001</v>
      </c>
      <c r="L1026" s="72">
        <v>215.13872000000001</v>
      </c>
      <c r="M1026" s="72">
        <v>282.38002</v>
      </c>
      <c r="N1026" s="72">
        <v>290.99185999999997</v>
      </c>
      <c r="O1026" s="72">
        <v>297.92158999999998</v>
      </c>
      <c r="P1026" s="72">
        <v>304.50691999999998</v>
      </c>
      <c r="Q1026" s="72">
        <v>313.42021999999997</v>
      </c>
      <c r="R1026" s="72">
        <v>323.30833000000001</v>
      </c>
      <c r="S1026" s="73">
        <v>329.72591999999997</v>
      </c>
      <c r="T1026" s="73">
        <v>2795.17443</v>
      </c>
    </row>
    <row r="1027" spans="1:20" s="63" customFormat="1" hidden="1" x14ac:dyDescent="0.2">
      <c r="A1027" s="28" t="s">
        <v>483</v>
      </c>
      <c r="B1027" s="67"/>
      <c r="C1027" s="102" t="s">
        <v>733</v>
      </c>
      <c r="D1027" s="68"/>
      <c r="E1027" s="110" t="s">
        <v>734</v>
      </c>
      <c r="F1027" s="68"/>
      <c r="G1027" s="110" t="s">
        <v>756</v>
      </c>
      <c r="H1027" s="108" t="s">
        <v>757</v>
      </c>
      <c r="I1027" s="68" t="s">
        <v>230</v>
      </c>
      <c r="J1027" s="72">
        <v>3553.2261699999999</v>
      </c>
      <c r="K1027" s="72">
        <v>5271.0626000000002</v>
      </c>
      <c r="L1027" s="72">
        <v>6798.8335999999999</v>
      </c>
      <c r="M1027" s="72">
        <v>7503.0661499999997</v>
      </c>
      <c r="N1027" s="72">
        <v>8586.4450500000003</v>
      </c>
      <c r="O1027" s="72">
        <v>8915.8143400000008</v>
      </c>
      <c r="P1027" s="72">
        <v>8348.5622199999998</v>
      </c>
      <c r="Q1027" s="72">
        <v>7765.5691900000002</v>
      </c>
      <c r="R1027" s="72">
        <v>7097.5921500000004</v>
      </c>
      <c r="S1027" s="73">
        <v>6427.7097700000004</v>
      </c>
      <c r="T1027" s="73">
        <v>70267.881240000002</v>
      </c>
    </row>
    <row r="1028" spans="1:20" s="63" customFormat="1" hidden="1" x14ac:dyDescent="0.2">
      <c r="A1028" s="28" t="s">
        <v>483</v>
      </c>
      <c r="B1028" s="67"/>
      <c r="C1028" s="102" t="s">
        <v>733</v>
      </c>
      <c r="D1028" s="68"/>
      <c r="E1028" s="110" t="s">
        <v>734</v>
      </c>
      <c r="F1028" s="68"/>
      <c r="G1028" s="110" t="s">
        <v>756</v>
      </c>
      <c r="H1028" s="108" t="s">
        <v>757</v>
      </c>
      <c r="I1028" s="68" t="s">
        <v>231</v>
      </c>
      <c r="J1028" s="72">
        <v>18333.125800000002</v>
      </c>
      <c r="K1028" s="72">
        <v>22769.210190000002</v>
      </c>
      <c r="L1028" s="72">
        <v>26615.35843</v>
      </c>
      <c r="M1028" s="72">
        <v>30913.456600000001</v>
      </c>
      <c r="N1028" s="72">
        <v>35455.296320000001</v>
      </c>
      <c r="O1028" s="72">
        <v>40079.089979999997</v>
      </c>
      <c r="P1028" s="72">
        <v>46138.151720000002</v>
      </c>
      <c r="Q1028" s="72">
        <v>51963.659780000002</v>
      </c>
      <c r="R1028" s="72">
        <v>53757.028859999999</v>
      </c>
      <c r="S1028" s="73">
        <v>50003.32099</v>
      </c>
      <c r="T1028" s="73">
        <v>376027.69867000001</v>
      </c>
    </row>
    <row r="1029" spans="1:20" s="63" customFormat="1" ht="18" customHeight="1" x14ac:dyDescent="0.2">
      <c r="A1029" s="28" t="s">
        <v>483</v>
      </c>
      <c r="B1029" s="67"/>
      <c r="C1029" s="102"/>
      <c r="D1029" s="68"/>
      <c r="E1029" s="105"/>
      <c r="F1029" s="68"/>
      <c r="G1029" s="105"/>
      <c r="H1029" s="108"/>
      <c r="I1029" s="68" t="s">
        <v>228</v>
      </c>
      <c r="J1029" s="72">
        <f t="shared" ref="J1029:T1029" si="153">SUMIF($I1024:$I1028,"Interest",J1024:J1028)+SUMIF($I1024:$I1028,"Depreciation",J1024:J1028)+SUMIF($I1024:$I1028,"Operating Costs",J1024:J1028)+SUMIF($I1024:$I1028,"Allocations",J1024:J1028)</f>
        <v>26139.459460000002</v>
      </c>
      <c r="K1029" s="72">
        <f t="shared" si="153"/>
        <v>32384.024030000004</v>
      </c>
      <c r="L1029" s="72">
        <f t="shared" si="153"/>
        <v>37860.866240000003</v>
      </c>
      <c r="M1029" s="72">
        <f t="shared" si="153"/>
        <v>42996.632850000002</v>
      </c>
      <c r="N1029" s="72">
        <f t="shared" si="153"/>
        <v>48737.850330000008</v>
      </c>
      <c r="O1029" s="72">
        <f t="shared" si="153"/>
        <v>53765.21645</v>
      </c>
      <c r="P1029" s="72">
        <f t="shared" si="153"/>
        <v>59377.138899999998</v>
      </c>
      <c r="Q1029" s="72">
        <f t="shared" si="153"/>
        <v>64722.458490000005</v>
      </c>
      <c r="R1029" s="72">
        <f t="shared" si="153"/>
        <v>65954.870139999999</v>
      </c>
      <c r="S1029" s="72">
        <f t="shared" si="153"/>
        <v>61637.468359999999</v>
      </c>
      <c r="T1029" s="73">
        <f t="shared" si="153"/>
        <v>493575.98525000003</v>
      </c>
    </row>
    <row r="1030" spans="1:20" ht="5.25" customHeight="1" x14ac:dyDescent="0.2">
      <c r="A1030" s="28" t="s">
        <v>483</v>
      </c>
      <c r="B1030" s="74"/>
      <c r="C1030" s="103"/>
      <c r="D1030" s="75"/>
      <c r="E1030" s="106"/>
      <c r="F1030" s="75"/>
      <c r="G1030" s="106"/>
      <c r="H1030" s="109"/>
      <c r="I1030" s="75"/>
      <c r="J1030" s="76"/>
      <c r="K1030" s="76"/>
      <c r="L1030" s="76"/>
      <c r="M1030" s="76"/>
      <c r="N1030" s="76"/>
      <c r="O1030" s="76"/>
      <c r="P1030" s="76"/>
      <c r="Q1030" s="76"/>
      <c r="R1030" s="76"/>
      <c r="S1030" s="77"/>
      <c r="T1030" s="77"/>
    </row>
    <row r="1031" spans="1:20" s="63" customFormat="1" ht="18" customHeight="1" thickBot="1" x14ac:dyDescent="0.25">
      <c r="A1031" s="28" t="s">
        <v>483</v>
      </c>
      <c r="B1031" s="78"/>
      <c r="C1031" s="79"/>
      <c r="D1031" s="79"/>
      <c r="E1031" s="80"/>
      <c r="F1031" s="78" t="s">
        <v>758</v>
      </c>
      <c r="G1031" s="79"/>
      <c r="H1031" s="79"/>
      <c r="I1031" s="79"/>
      <c r="J1031" s="81">
        <v>25835.19946</v>
      </c>
      <c r="K1031" s="81">
        <v>32077.821309999999</v>
      </c>
      <c r="L1031" s="81">
        <v>37539.958870000002</v>
      </c>
      <c r="M1031" s="81">
        <v>42675.715510000002</v>
      </c>
      <c r="N1031" s="81">
        <v>48402.338430000003</v>
      </c>
      <c r="O1031" s="81">
        <v>53431.360209999999</v>
      </c>
      <c r="P1031" s="81">
        <v>59028.063139999998</v>
      </c>
      <c r="Q1031" s="81">
        <v>64366.450349999999</v>
      </c>
      <c r="R1031" s="81">
        <v>65591.741819999996</v>
      </c>
      <c r="S1031" s="81">
        <v>61267.077449999997</v>
      </c>
      <c r="T1031" s="82">
        <v>490215.72655000002</v>
      </c>
    </row>
    <row r="1032" spans="1:20" s="63" customFormat="1" hidden="1" x14ac:dyDescent="0.2">
      <c r="A1032" s="28" t="s">
        <v>483</v>
      </c>
      <c r="B1032" s="67"/>
      <c r="C1032" s="102" t="s">
        <v>733</v>
      </c>
      <c r="D1032" s="68"/>
      <c r="E1032" s="110" t="s">
        <v>734</v>
      </c>
      <c r="F1032" s="68"/>
      <c r="G1032" s="110" t="s">
        <v>759</v>
      </c>
      <c r="H1032" s="108" t="s">
        <v>760</v>
      </c>
      <c r="I1032" s="68" t="s">
        <v>228</v>
      </c>
      <c r="J1032" s="72">
        <v>67.237549999999999</v>
      </c>
      <c r="K1032" s="72">
        <v>70.838200000000001</v>
      </c>
      <c r="L1032" s="72">
        <v>74.821340000000006</v>
      </c>
      <c r="M1032" s="72">
        <v>78.995959999999997</v>
      </c>
      <c r="N1032" s="72">
        <v>83.403999999999996</v>
      </c>
      <c r="O1032" s="72">
        <v>88.121129999999994</v>
      </c>
      <c r="P1032" s="72">
        <v>93.120919999999998</v>
      </c>
      <c r="Q1032" s="72">
        <v>95.860330000000005</v>
      </c>
      <c r="R1032" s="72">
        <v>98.73612</v>
      </c>
      <c r="S1032" s="73">
        <v>101.6982</v>
      </c>
      <c r="T1032" s="73">
        <v>852.83375000000001</v>
      </c>
    </row>
    <row r="1033" spans="1:20" s="63" customFormat="1" hidden="1" x14ac:dyDescent="0.2">
      <c r="A1033" s="28" t="s">
        <v>483</v>
      </c>
      <c r="B1033" s="67"/>
      <c r="C1033" s="102" t="s">
        <v>733</v>
      </c>
      <c r="D1033" s="68"/>
      <c r="E1033" s="110" t="s">
        <v>734</v>
      </c>
      <c r="F1033" s="68"/>
      <c r="G1033" s="110" t="s">
        <v>759</v>
      </c>
      <c r="H1033" s="108" t="s">
        <v>760</v>
      </c>
      <c r="I1033" s="68" t="s">
        <v>229</v>
      </c>
      <c r="J1033" s="72">
        <v>4.8319599999999996</v>
      </c>
      <c r="K1033" s="72">
        <v>4.6929699999999999</v>
      </c>
      <c r="L1033" s="72">
        <v>4.8632499999999999</v>
      </c>
      <c r="M1033" s="72">
        <v>6.7980799999999997</v>
      </c>
      <c r="N1033" s="72">
        <v>7.2571300000000001</v>
      </c>
      <c r="O1033" s="72">
        <v>7.7245299999999997</v>
      </c>
      <c r="P1033" s="72">
        <v>8.2128700000000006</v>
      </c>
      <c r="Q1033" s="72">
        <v>8.5472400000000004</v>
      </c>
      <c r="R1033" s="72">
        <v>8.8806700000000003</v>
      </c>
      <c r="S1033" s="73">
        <v>9.09619</v>
      </c>
      <c r="T1033" s="73">
        <v>70.904889999999995</v>
      </c>
    </row>
    <row r="1034" spans="1:20" s="63" customFormat="1" ht="18" customHeight="1" x14ac:dyDescent="0.2">
      <c r="A1034" s="28" t="s">
        <v>483</v>
      </c>
      <c r="B1034" s="67"/>
      <c r="C1034" s="102"/>
      <c r="D1034" s="68"/>
      <c r="E1034" s="105"/>
      <c r="F1034" s="68"/>
      <c r="G1034" s="105"/>
      <c r="H1034" s="108"/>
      <c r="I1034" s="68" t="s">
        <v>228</v>
      </c>
      <c r="J1034" s="72">
        <f t="shared" ref="J1034:T1034" si="154">SUMIF($I1032:$I1033,"Interest",J1032:J1033)+SUMIF($I1032:$I1033,"Depreciation",J1032:J1033)+SUMIF($I1032:$I1033,"Operating Costs",J1032:J1033)+SUMIF($I1032:$I1033,"Allocations",J1032:J1033)</f>
        <v>72.069509999999994</v>
      </c>
      <c r="K1034" s="72">
        <f t="shared" si="154"/>
        <v>75.531170000000003</v>
      </c>
      <c r="L1034" s="72">
        <f t="shared" si="154"/>
        <v>79.68459</v>
      </c>
      <c r="M1034" s="72">
        <f t="shared" si="154"/>
        <v>85.794039999999995</v>
      </c>
      <c r="N1034" s="72">
        <f t="shared" si="154"/>
        <v>90.66113</v>
      </c>
      <c r="O1034" s="72">
        <f t="shared" si="154"/>
        <v>95.845659999999995</v>
      </c>
      <c r="P1034" s="72">
        <f t="shared" si="154"/>
        <v>101.33378999999999</v>
      </c>
      <c r="Q1034" s="72">
        <f t="shared" si="154"/>
        <v>104.40757000000001</v>
      </c>
      <c r="R1034" s="72">
        <f t="shared" si="154"/>
        <v>107.61678999999999</v>
      </c>
      <c r="S1034" s="72">
        <f t="shared" si="154"/>
        <v>110.79438999999999</v>
      </c>
      <c r="T1034" s="73">
        <f t="shared" si="154"/>
        <v>923.73864000000003</v>
      </c>
    </row>
    <row r="1035" spans="1:20" ht="5.25" customHeight="1" x14ac:dyDescent="0.2">
      <c r="A1035" s="28" t="s">
        <v>483</v>
      </c>
      <c r="B1035" s="74"/>
      <c r="C1035" s="103"/>
      <c r="D1035" s="75"/>
      <c r="E1035" s="106"/>
      <c r="F1035" s="75"/>
      <c r="G1035" s="106"/>
      <c r="H1035" s="109"/>
      <c r="I1035" s="75"/>
      <c r="J1035" s="76"/>
      <c r="K1035" s="76"/>
      <c r="L1035" s="76"/>
      <c r="M1035" s="76"/>
      <c r="N1035" s="76"/>
      <c r="O1035" s="76"/>
      <c r="P1035" s="76"/>
      <c r="Q1035" s="76"/>
      <c r="R1035" s="76"/>
      <c r="S1035" s="77"/>
      <c r="T1035" s="77"/>
    </row>
    <row r="1036" spans="1:20" s="63" customFormat="1" ht="18" customHeight="1" thickBot="1" x14ac:dyDescent="0.25">
      <c r="A1036" s="28" t="s">
        <v>483</v>
      </c>
      <c r="B1036" s="78"/>
      <c r="C1036" s="79"/>
      <c r="D1036" s="79"/>
      <c r="E1036" s="80"/>
      <c r="F1036" s="78" t="s">
        <v>761</v>
      </c>
      <c r="G1036" s="79"/>
      <c r="H1036" s="79"/>
      <c r="I1036" s="79"/>
      <c r="J1036" s="81">
        <v>72.069509999999994</v>
      </c>
      <c r="K1036" s="81">
        <v>75.531170000000003</v>
      </c>
      <c r="L1036" s="81">
        <v>79.68459</v>
      </c>
      <c r="M1036" s="81">
        <v>85.794039999999995</v>
      </c>
      <c r="N1036" s="81">
        <v>90.66113</v>
      </c>
      <c r="O1036" s="81">
        <v>95.845659999999995</v>
      </c>
      <c r="P1036" s="81">
        <v>101.33378999999999</v>
      </c>
      <c r="Q1036" s="81">
        <v>104.40757000000001</v>
      </c>
      <c r="R1036" s="81">
        <v>107.61678999999999</v>
      </c>
      <c r="S1036" s="81">
        <v>110.79439000000001</v>
      </c>
      <c r="T1036" s="82">
        <v>923.73864000000003</v>
      </c>
    </row>
    <row r="1037" spans="1:20" s="63" customFormat="1" ht="18" customHeight="1" x14ac:dyDescent="0.2">
      <c r="A1037" s="28" t="s">
        <v>483</v>
      </c>
      <c r="B1037" s="67"/>
      <c r="C1037" s="101" t="s">
        <v>733</v>
      </c>
      <c r="D1037" s="68"/>
      <c r="E1037" s="104" t="s">
        <v>734</v>
      </c>
      <c r="F1037" s="68"/>
      <c r="G1037" s="104" t="s">
        <v>762</v>
      </c>
      <c r="H1037" s="107" t="s">
        <v>763</v>
      </c>
      <c r="I1037" s="69" t="s">
        <v>226</v>
      </c>
      <c r="J1037" s="70">
        <v>-68.328000000000003</v>
      </c>
      <c r="K1037" s="70">
        <v>-73.719800000000006</v>
      </c>
      <c r="L1037" s="70">
        <v>-90.091070000000002</v>
      </c>
      <c r="M1037" s="70">
        <v>-93.818010000000001</v>
      </c>
      <c r="N1037" s="70">
        <v>-92.024730000000005</v>
      </c>
      <c r="O1037" s="70">
        <v>-94.785659999999993</v>
      </c>
      <c r="P1037" s="70">
        <v>-97.629300000000001</v>
      </c>
      <c r="Q1037" s="70">
        <v>-100.55652000000001</v>
      </c>
      <c r="R1037" s="70">
        <v>-103.57319</v>
      </c>
      <c r="S1037" s="71">
        <v>-106.68038</v>
      </c>
      <c r="T1037" s="71">
        <v>-921.20666000000006</v>
      </c>
    </row>
    <row r="1038" spans="1:20" s="63" customFormat="1" hidden="1" x14ac:dyDescent="0.2">
      <c r="A1038" s="28" t="s">
        <v>483</v>
      </c>
      <c r="B1038" s="67"/>
      <c r="C1038" s="102" t="s">
        <v>733</v>
      </c>
      <c r="D1038" s="68"/>
      <c r="E1038" s="110" t="s">
        <v>734</v>
      </c>
      <c r="F1038" s="68"/>
      <c r="G1038" s="110" t="s">
        <v>762</v>
      </c>
      <c r="H1038" s="108" t="s">
        <v>763</v>
      </c>
      <c r="I1038" s="68" t="s">
        <v>228</v>
      </c>
      <c r="J1038" s="72">
        <v>157.76157000000001</v>
      </c>
      <c r="K1038" s="72">
        <v>170.21429000000001</v>
      </c>
      <c r="L1038" s="72">
        <v>207.98432</v>
      </c>
      <c r="M1038" s="72">
        <v>216.58651</v>
      </c>
      <c r="N1038" s="72">
        <v>212.45477</v>
      </c>
      <c r="O1038" s="72">
        <v>218.82884000000001</v>
      </c>
      <c r="P1038" s="72">
        <v>225.39384999999999</v>
      </c>
      <c r="Q1038" s="72">
        <v>232.15186</v>
      </c>
      <c r="R1038" s="72">
        <v>239.11636999999999</v>
      </c>
      <c r="S1038" s="73">
        <v>246.28984</v>
      </c>
      <c r="T1038" s="73">
        <v>2126.7822200000001</v>
      </c>
    </row>
    <row r="1039" spans="1:20" s="63" customFormat="1" hidden="1" x14ac:dyDescent="0.2">
      <c r="A1039" s="28" t="s">
        <v>483</v>
      </c>
      <c r="B1039" s="67"/>
      <c r="C1039" s="102" t="s">
        <v>733</v>
      </c>
      <c r="D1039" s="68"/>
      <c r="E1039" s="110" t="s">
        <v>734</v>
      </c>
      <c r="F1039" s="68"/>
      <c r="G1039" s="110" t="s">
        <v>762</v>
      </c>
      <c r="H1039" s="108" t="s">
        <v>763</v>
      </c>
      <c r="I1039" s="68" t="s">
        <v>229</v>
      </c>
      <c r="J1039" s="72">
        <v>11.32638</v>
      </c>
      <c r="K1039" s="72">
        <v>11.26615</v>
      </c>
      <c r="L1039" s="72">
        <v>13.508089999999999</v>
      </c>
      <c r="M1039" s="72">
        <v>18.62425</v>
      </c>
      <c r="N1039" s="72">
        <v>18.471129999999999</v>
      </c>
      <c r="O1039" s="72">
        <v>19.166609999999999</v>
      </c>
      <c r="P1039" s="72">
        <v>19.862729999999999</v>
      </c>
      <c r="Q1039" s="72">
        <v>20.682739999999999</v>
      </c>
      <c r="R1039" s="72">
        <v>21.489570000000001</v>
      </c>
      <c r="S1039" s="73">
        <v>22.011089999999999</v>
      </c>
      <c r="T1039" s="73">
        <v>176.40873999999999</v>
      </c>
    </row>
    <row r="1040" spans="1:20" s="63" customFormat="1" ht="18" customHeight="1" x14ac:dyDescent="0.2">
      <c r="A1040" s="28" t="s">
        <v>483</v>
      </c>
      <c r="B1040" s="67"/>
      <c r="C1040" s="102"/>
      <c r="D1040" s="68"/>
      <c r="E1040" s="105"/>
      <c r="F1040" s="68"/>
      <c r="G1040" s="105"/>
      <c r="H1040" s="108"/>
      <c r="I1040" s="68" t="s">
        <v>228</v>
      </c>
      <c r="J1040" s="72">
        <f t="shared" ref="J1040:T1040" si="155">SUMIF($I1037:$I1039,"Interest",J1037:J1039)+SUMIF($I1037:$I1039,"Depreciation",J1037:J1039)+SUMIF($I1037:$I1039,"Operating Costs",J1037:J1039)+SUMIF($I1037:$I1039,"Allocations",J1037:J1039)</f>
        <v>169.08795000000001</v>
      </c>
      <c r="K1040" s="72">
        <f t="shared" si="155"/>
        <v>181.48044000000002</v>
      </c>
      <c r="L1040" s="72">
        <f t="shared" si="155"/>
        <v>221.49241000000001</v>
      </c>
      <c r="M1040" s="72">
        <f t="shared" si="155"/>
        <v>235.21075999999999</v>
      </c>
      <c r="N1040" s="72">
        <f t="shared" si="155"/>
        <v>230.92589999999998</v>
      </c>
      <c r="O1040" s="72">
        <f t="shared" si="155"/>
        <v>237.99545000000001</v>
      </c>
      <c r="P1040" s="72">
        <f t="shared" si="155"/>
        <v>245.25657999999999</v>
      </c>
      <c r="Q1040" s="72">
        <f t="shared" si="155"/>
        <v>252.83459999999999</v>
      </c>
      <c r="R1040" s="72">
        <f t="shared" si="155"/>
        <v>260.60593999999998</v>
      </c>
      <c r="S1040" s="72">
        <f t="shared" si="155"/>
        <v>268.30092999999999</v>
      </c>
      <c r="T1040" s="73">
        <f t="shared" si="155"/>
        <v>2303.1909599999999</v>
      </c>
    </row>
    <row r="1041" spans="1:20" ht="5.25" customHeight="1" x14ac:dyDescent="0.2">
      <c r="A1041" s="28" t="s">
        <v>483</v>
      </c>
      <c r="B1041" s="74"/>
      <c r="C1041" s="103"/>
      <c r="D1041" s="75"/>
      <c r="E1041" s="106"/>
      <c r="F1041" s="75"/>
      <c r="G1041" s="106"/>
      <c r="H1041" s="109"/>
      <c r="I1041" s="75"/>
      <c r="J1041" s="76"/>
      <c r="K1041" s="76"/>
      <c r="L1041" s="76"/>
      <c r="M1041" s="76"/>
      <c r="N1041" s="76"/>
      <c r="O1041" s="76"/>
      <c r="P1041" s="76"/>
      <c r="Q1041" s="76"/>
      <c r="R1041" s="76"/>
      <c r="S1041" s="77"/>
      <c r="T1041" s="77"/>
    </row>
    <row r="1042" spans="1:20" s="63" customFormat="1" ht="18" customHeight="1" thickBot="1" x14ac:dyDescent="0.25">
      <c r="A1042" s="28" t="s">
        <v>483</v>
      </c>
      <c r="B1042" s="78"/>
      <c r="C1042" s="79"/>
      <c r="D1042" s="79"/>
      <c r="E1042" s="80"/>
      <c r="F1042" s="78" t="s">
        <v>764</v>
      </c>
      <c r="G1042" s="79"/>
      <c r="H1042" s="79"/>
      <c r="I1042" s="79"/>
      <c r="J1042" s="81">
        <v>100.75995</v>
      </c>
      <c r="K1042" s="81">
        <v>107.76064</v>
      </c>
      <c r="L1042" s="81">
        <v>131.40134</v>
      </c>
      <c r="M1042" s="81">
        <v>141.39275000000001</v>
      </c>
      <c r="N1042" s="81">
        <v>138.90117000000001</v>
      </c>
      <c r="O1042" s="81">
        <v>143.20979</v>
      </c>
      <c r="P1042" s="81">
        <v>147.62728000000001</v>
      </c>
      <c r="Q1042" s="81">
        <v>152.27807999999999</v>
      </c>
      <c r="R1042" s="81">
        <v>157.03274999999999</v>
      </c>
      <c r="S1042" s="81">
        <v>161.62055000000001</v>
      </c>
      <c r="T1042" s="82">
        <v>1381.9843000000001</v>
      </c>
    </row>
    <row r="1043" spans="1:20" s="63" customFormat="1" ht="18" customHeight="1" x14ac:dyDescent="0.2">
      <c r="A1043" s="28" t="s">
        <v>483</v>
      </c>
      <c r="B1043" s="67"/>
      <c r="C1043" s="101" t="s">
        <v>733</v>
      </c>
      <c r="D1043" s="68"/>
      <c r="E1043" s="104" t="s">
        <v>734</v>
      </c>
      <c r="F1043" s="68"/>
      <c r="G1043" s="104" t="s">
        <v>765</v>
      </c>
      <c r="H1043" s="107" t="s">
        <v>766</v>
      </c>
      <c r="I1043" s="69" t="s">
        <v>226</v>
      </c>
      <c r="J1043" s="70">
        <v>-6.1319999999999997</v>
      </c>
      <c r="K1043" s="70">
        <v>-6.33826</v>
      </c>
      <c r="L1043" s="70">
        <v>-6.5497300000000003</v>
      </c>
      <c r="M1043" s="70">
        <v>-6.8056999999999999</v>
      </c>
      <c r="N1043" s="70">
        <v>-7.0096400000000001</v>
      </c>
      <c r="O1043" s="70">
        <v>-7.21997</v>
      </c>
      <c r="P1043" s="70">
        <v>-7.4366199999999996</v>
      </c>
      <c r="Q1043" s="70">
        <v>-7.6593</v>
      </c>
      <c r="R1043" s="70">
        <v>-7.8890799999999999</v>
      </c>
      <c r="S1043" s="71">
        <v>-8.12575</v>
      </c>
      <c r="T1043" s="71">
        <v>-71.166049999999998</v>
      </c>
    </row>
    <row r="1044" spans="1:20" s="63" customFormat="1" hidden="1" x14ac:dyDescent="0.2">
      <c r="A1044" s="28" t="s">
        <v>483</v>
      </c>
      <c r="B1044" s="67"/>
      <c r="C1044" s="102" t="s">
        <v>733</v>
      </c>
      <c r="D1044" s="68"/>
      <c r="E1044" s="110" t="s">
        <v>734</v>
      </c>
      <c r="F1044" s="68"/>
      <c r="G1044" s="110" t="s">
        <v>765</v>
      </c>
      <c r="H1044" s="108" t="s">
        <v>766</v>
      </c>
      <c r="I1044" s="68" t="s">
        <v>228</v>
      </c>
      <c r="J1044" s="72">
        <v>14.157690000000001</v>
      </c>
      <c r="K1044" s="72">
        <v>14.55724</v>
      </c>
      <c r="L1044" s="72">
        <v>14.84253</v>
      </c>
      <c r="M1044" s="72">
        <v>15.24428</v>
      </c>
      <c r="N1044" s="72">
        <v>15.561870000000001</v>
      </c>
      <c r="O1044" s="72">
        <v>15.91525</v>
      </c>
      <c r="P1044" s="72">
        <v>16.291239999999998</v>
      </c>
      <c r="Q1044" s="72">
        <v>16.689959999999999</v>
      </c>
      <c r="R1044" s="72">
        <v>17.129850000000001</v>
      </c>
      <c r="S1044" s="73">
        <v>17.596959999999999</v>
      </c>
      <c r="T1044" s="73">
        <v>157.98687000000001</v>
      </c>
    </row>
    <row r="1045" spans="1:20" s="63" customFormat="1" hidden="1" x14ac:dyDescent="0.2">
      <c r="A1045" s="28" t="s">
        <v>483</v>
      </c>
      <c r="B1045" s="67"/>
      <c r="C1045" s="102" t="s">
        <v>733</v>
      </c>
      <c r="D1045" s="68"/>
      <c r="E1045" s="110" t="s">
        <v>734</v>
      </c>
      <c r="F1045" s="68"/>
      <c r="G1045" s="110" t="s">
        <v>765</v>
      </c>
      <c r="H1045" s="108" t="s">
        <v>766</v>
      </c>
      <c r="I1045" s="68" t="s">
        <v>229</v>
      </c>
      <c r="J1045" s="72">
        <v>4.7377099999999999</v>
      </c>
      <c r="K1045" s="72">
        <v>4.4907300000000001</v>
      </c>
      <c r="L1045" s="72">
        <v>4.4883699999999997</v>
      </c>
      <c r="M1045" s="72">
        <v>6.1021000000000001</v>
      </c>
      <c r="N1045" s="72">
        <v>6.2943499999999997</v>
      </c>
      <c r="O1045" s="72">
        <v>6.48156</v>
      </c>
      <c r="P1045" s="72">
        <v>6.6722000000000001</v>
      </c>
      <c r="Q1045" s="72">
        <v>6.90794</v>
      </c>
      <c r="R1045" s="72">
        <v>7.15008</v>
      </c>
      <c r="S1045" s="73">
        <v>7.30267</v>
      </c>
      <c r="T1045" s="73">
        <v>60.62771</v>
      </c>
    </row>
    <row r="1046" spans="1:20" s="63" customFormat="1" hidden="1" x14ac:dyDescent="0.2">
      <c r="A1046" s="28" t="s">
        <v>483</v>
      </c>
      <c r="B1046" s="67"/>
      <c r="C1046" s="102" t="s">
        <v>733</v>
      </c>
      <c r="D1046" s="68"/>
      <c r="E1046" s="110" t="s">
        <v>734</v>
      </c>
      <c r="F1046" s="68"/>
      <c r="G1046" s="110" t="s">
        <v>765</v>
      </c>
      <c r="H1046" s="108" t="s">
        <v>766</v>
      </c>
      <c r="I1046" s="68" t="s">
        <v>230</v>
      </c>
      <c r="J1046" s="72">
        <v>0</v>
      </c>
      <c r="K1046" s="72">
        <v>0</v>
      </c>
      <c r="L1046" s="72">
        <v>0</v>
      </c>
      <c r="M1046" s="72">
        <v>0</v>
      </c>
      <c r="N1046" s="72">
        <v>0</v>
      </c>
      <c r="O1046" s="72">
        <v>0</v>
      </c>
      <c r="P1046" s="72">
        <v>0</v>
      </c>
      <c r="Q1046" s="72">
        <v>0</v>
      </c>
      <c r="R1046" s="72">
        <v>0</v>
      </c>
      <c r="S1046" s="73">
        <v>0</v>
      </c>
      <c r="T1046" s="73">
        <v>0</v>
      </c>
    </row>
    <row r="1047" spans="1:20" s="63" customFormat="1" hidden="1" x14ac:dyDescent="0.2">
      <c r="A1047" s="28" t="s">
        <v>483</v>
      </c>
      <c r="B1047" s="67"/>
      <c r="C1047" s="102" t="s">
        <v>733</v>
      </c>
      <c r="D1047" s="68"/>
      <c r="E1047" s="110" t="s">
        <v>734</v>
      </c>
      <c r="F1047" s="68"/>
      <c r="G1047" s="110" t="s">
        <v>765</v>
      </c>
      <c r="H1047" s="108" t="s">
        <v>766</v>
      </c>
      <c r="I1047" s="68" t="s">
        <v>231</v>
      </c>
      <c r="J1047" s="72">
        <v>1082.3255999999999</v>
      </c>
      <c r="K1047" s="72">
        <v>4023.3379</v>
      </c>
      <c r="L1047" s="72">
        <v>7197.1120499999997</v>
      </c>
      <c r="M1047" s="72">
        <v>12456.454159999999</v>
      </c>
      <c r="N1047" s="72">
        <v>15959.78053</v>
      </c>
      <c r="O1047" s="72">
        <v>18690.097310000001</v>
      </c>
      <c r="P1047" s="72">
        <v>21615.541280000001</v>
      </c>
      <c r="Q1047" s="72">
        <v>24747.39746</v>
      </c>
      <c r="R1047" s="72">
        <v>27678.546119999999</v>
      </c>
      <c r="S1047" s="73">
        <v>30589.67656</v>
      </c>
      <c r="T1047" s="73">
        <v>164040.26897</v>
      </c>
    </row>
    <row r="1048" spans="1:20" s="63" customFormat="1" ht="18" customHeight="1" x14ac:dyDescent="0.2">
      <c r="A1048" s="28" t="s">
        <v>483</v>
      </c>
      <c r="B1048" s="67"/>
      <c r="C1048" s="102"/>
      <c r="D1048" s="68"/>
      <c r="E1048" s="105"/>
      <c r="F1048" s="68"/>
      <c r="G1048" s="105"/>
      <c r="H1048" s="108"/>
      <c r="I1048" s="68" t="s">
        <v>228</v>
      </c>
      <c r="J1048" s="72">
        <f t="shared" ref="J1048:T1048" si="156">SUMIF($I1043:$I1047,"Interest",J1043:J1047)+SUMIF($I1043:$I1047,"Depreciation",J1043:J1047)+SUMIF($I1043:$I1047,"Operating Costs",J1043:J1047)+SUMIF($I1043:$I1047,"Allocations",J1043:J1047)</f>
        <v>1101.221</v>
      </c>
      <c r="K1048" s="72">
        <f t="shared" si="156"/>
        <v>4042.3858700000001</v>
      </c>
      <c r="L1048" s="72">
        <f t="shared" si="156"/>
        <v>7216.4429499999997</v>
      </c>
      <c r="M1048" s="72">
        <f t="shared" si="156"/>
        <v>12477.80054</v>
      </c>
      <c r="N1048" s="72">
        <f t="shared" si="156"/>
        <v>15981.63675</v>
      </c>
      <c r="O1048" s="72">
        <f t="shared" si="156"/>
        <v>18712.494119999999</v>
      </c>
      <c r="P1048" s="72">
        <f t="shared" si="156"/>
        <v>21638.504720000001</v>
      </c>
      <c r="Q1048" s="72">
        <f t="shared" si="156"/>
        <v>24770.995360000001</v>
      </c>
      <c r="R1048" s="72">
        <f t="shared" si="156"/>
        <v>27702.82605</v>
      </c>
      <c r="S1048" s="72">
        <f t="shared" si="156"/>
        <v>30614.57619</v>
      </c>
      <c r="T1048" s="73">
        <f t="shared" si="156"/>
        <v>164258.88355</v>
      </c>
    </row>
    <row r="1049" spans="1:20" ht="5.25" customHeight="1" x14ac:dyDescent="0.2">
      <c r="A1049" s="28" t="s">
        <v>483</v>
      </c>
      <c r="B1049" s="74"/>
      <c r="C1049" s="103"/>
      <c r="D1049" s="75"/>
      <c r="E1049" s="106"/>
      <c r="F1049" s="75"/>
      <c r="G1049" s="106"/>
      <c r="H1049" s="109"/>
      <c r="I1049" s="75"/>
      <c r="J1049" s="76"/>
      <c r="K1049" s="76"/>
      <c r="L1049" s="76"/>
      <c r="M1049" s="76"/>
      <c r="N1049" s="76"/>
      <c r="O1049" s="76"/>
      <c r="P1049" s="76"/>
      <c r="Q1049" s="76"/>
      <c r="R1049" s="76"/>
      <c r="S1049" s="77"/>
      <c r="T1049" s="77"/>
    </row>
    <row r="1050" spans="1:20" s="63" customFormat="1" ht="18" customHeight="1" thickBot="1" x14ac:dyDescent="0.25">
      <c r="A1050" s="28" t="s">
        <v>483</v>
      </c>
      <c r="B1050" s="78"/>
      <c r="C1050" s="79"/>
      <c r="D1050" s="79"/>
      <c r="E1050" s="80"/>
      <c r="F1050" s="78" t="s">
        <v>767</v>
      </c>
      <c r="G1050" s="79"/>
      <c r="H1050" s="79"/>
      <c r="I1050" s="79"/>
      <c r="J1050" s="81">
        <v>1095.0889999999999</v>
      </c>
      <c r="K1050" s="81">
        <v>4036.0476100000001</v>
      </c>
      <c r="L1050" s="81">
        <v>7209.8932199999999</v>
      </c>
      <c r="M1050" s="81">
        <v>12470.994839999999</v>
      </c>
      <c r="N1050" s="81">
        <v>15974.627109999999</v>
      </c>
      <c r="O1050" s="81">
        <v>18705.274150000001</v>
      </c>
      <c r="P1050" s="81">
        <v>21631.0681</v>
      </c>
      <c r="Q1050" s="81">
        <v>24763.336060000001</v>
      </c>
      <c r="R1050" s="81">
        <v>27694.936969999999</v>
      </c>
      <c r="S1050" s="81">
        <v>30606.450440000001</v>
      </c>
      <c r="T1050" s="82">
        <v>164187.7175</v>
      </c>
    </row>
    <row r="1051" spans="1:20" s="63" customFormat="1" ht="18" customHeight="1" x14ac:dyDescent="0.2">
      <c r="A1051" s="28" t="s">
        <v>483</v>
      </c>
      <c r="B1051" s="67"/>
      <c r="C1051" s="101" t="s">
        <v>733</v>
      </c>
      <c r="D1051" s="68"/>
      <c r="E1051" s="104" t="s">
        <v>734</v>
      </c>
      <c r="F1051" s="68"/>
      <c r="G1051" s="104" t="s">
        <v>768</v>
      </c>
      <c r="H1051" s="107" t="s">
        <v>769</v>
      </c>
      <c r="I1051" s="69" t="s">
        <v>226</v>
      </c>
      <c r="J1051" s="70">
        <v>-259.46508</v>
      </c>
      <c r="K1051" s="70">
        <v>-267.22771</v>
      </c>
      <c r="L1051" s="70">
        <v>-275.24453999999997</v>
      </c>
      <c r="M1051" s="70">
        <v>-227.77279999999999</v>
      </c>
      <c r="N1051" s="70">
        <v>-234.60603</v>
      </c>
      <c r="O1051" s="70">
        <v>-241.64415</v>
      </c>
      <c r="P1051" s="70">
        <v>-248.89343</v>
      </c>
      <c r="Q1051" s="70">
        <v>-256.36032</v>
      </c>
      <c r="R1051" s="70">
        <v>-264.05108999999999</v>
      </c>
      <c r="S1051" s="71">
        <v>-271.9726</v>
      </c>
      <c r="T1051" s="71">
        <v>-2547.2377499999998</v>
      </c>
    </row>
    <row r="1052" spans="1:20" s="63" customFormat="1" hidden="1" x14ac:dyDescent="0.2">
      <c r="A1052" s="28" t="s">
        <v>483</v>
      </c>
      <c r="B1052" s="67"/>
      <c r="C1052" s="102" t="s">
        <v>733</v>
      </c>
      <c r="D1052" s="68"/>
      <c r="E1052" s="110" t="s">
        <v>734</v>
      </c>
      <c r="F1052" s="68"/>
      <c r="G1052" s="110" t="s">
        <v>768</v>
      </c>
      <c r="H1052" s="108" t="s">
        <v>769</v>
      </c>
      <c r="I1052" s="68" t="s">
        <v>228</v>
      </c>
      <c r="J1052" s="72">
        <v>3213.0342999999998</v>
      </c>
      <c r="K1052" s="72">
        <v>511.5566</v>
      </c>
      <c r="L1052" s="72">
        <v>526.76694999999995</v>
      </c>
      <c r="M1052" s="72">
        <v>541.76898000000006</v>
      </c>
      <c r="N1052" s="72">
        <v>557.25856999999996</v>
      </c>
      <c r="O1052" s="72">
        <v>573.55732999999998</v>
      </c>
      <c r="P1052" s="72">
        <v>590.38106000000005</v>
      </c>
      <c r="Q1052" s="72">
        <v>607.39494000000002</v>
      </c>
      <c r="R1052" s="72">
        <v>625.34568999999999</v>
      </c>
      <c r="S1052" s="73">
        <v>643.89751000000001</v>
      </c>
      <c r="T1052" s="73">
        <v>8390.9619299999995</v>
      </c>
    </row>
    <row r="1053" spans="1:20" s="63" customFormat="1" hidden="1" x14ac:dyDescent="0.2">
      <c r="A1053" s="28" t="s">
        <v>483</v>
      </c>
      <c r="B1053" s="67"/>
      <c r="C1053" s="102" t="s">
        <v>733</v>
      </c>
      <c r="D1053" s="68"/>
      <c r="E1053" s="110" t="s">
        <v>734</v>
      </c>
      <c r="F1053" s="68"/>
      <c r="G1053" s="110" t="s">
        <v>768</v>
      </c>
      <c r="H1053" s="108" t="s">
        <v>769</v>
      </c>
      <c r="I1053" s="68" t="s">
        <v>229</v>
      </c>
      <c r="J1053" s="72">
        <v>220.44325000000001</v>
      </c>
      <c r="K1053" s="72">
        <v>65.538089999999997</v>
      </c>
      <c r="L1053" s="72">
        <v>66.546170000000004</v>
      </c>
      <c r="M1053" s="72">
        <v>85.366569999999996</v>
      </c>
      <c r="N1053" s="72">
        <v>88.077830000000006</v>
      </c>
      <c r="O1053" s="72">
        <v>89.355940000000004</v>
      </c>
      <c r="P1053" s="72">
        <v>90.557190000000006</v>
      </c>
      <c r="Q1053" s="72">
        <v>93.646839999999997</v>
      </c>
      <c r="R1053" s="72">
        <v>96.817989999999995</v>
      </c>
      <c r="S1053" s="73">
        <v>98.793210000000002</v>
      </c>
      <c r="T1053" s="73">
        <v>995.14308000000005</v>
      </c>
    </row>
    <row r="1054" spans="1:20" s="63" customFormat="1" ht="18" customHeight="1" x14ac:dyDescent="0.2">
      <c r="A1054" s="28" t="s">
        <v>483</v>
      </c>
      <c r="B1054" s="67"/>
      <c r="C1054" s="102"/>
      <c r="D1054" s="68"/>
      <c r="E1054" s="105"/>
      <c r="F1054" s="68"/>
      <c r="G1054" s="105"/>
      <c r="H1054" s="108"/>
      <c r="I1054" s="68" t="s">
        <v>228</v>
      </c>
      <c r="J1054" s="72">
        <f t="shared" ref="J1054:T1054" si="157">SUMIF($I1051:$I1053,"Interest",J1051:J1053)+SUMIF($I1051:$I1053,"Depreciation",J1051:J1053)+SUMIF($I1051:$I1053,"Operating Costs",J1051:J1053)+SUMIF($I1051:$I1053,"Allocations",J1051:J1053)</f>
        <v>3433.4775499999996</v>
      </c>
      <c r="K1054" s="72">
        <f t="shared" si="157"/>
        <v>577.09469000000001</v>
      </c>
      <c r="L1054" s="72">
        <f t="shared" si="157"/>
        <v>593.31311999999991</v>
      </c>
      <c r="M1054" s="72">
        <f t="shared" si="157"/>
        <v>627.13555000000008</v>
      </c>
      <c r="N1054" s="72">
        <f t="shared" si="157"/>
        <v>645.33639999999991</v>
      </c>
      <c r="O1054" s="72">
        <f t="shared" si="157"/>
        <v>662.91327000000001</v>
      </c>
      <c r="P1054" s="72">
        <f t="shared" si="157"/>
        <v>680.93825000000004</v>
      </c>
      <c r="Q1054" s="72">
        <f t="shared" si="157"/>
        <v>701.04178000000002</v>
      </c>
      <c r="R1054" s="72">
        <f t="shared" si="157"/>
        <v>722.16368</v>
      </c>
      <c r="S1054" s="72">
        <f t="shared" si="157"/>
        <v>742.69072000000006</v>
      </c>
      <c r="T1054" s="73">
        <f t="shared" si="157"/>
        <v>9386.1050099999993</v>
      </c>
    </row>
    <row r="1055" spans="1:20" ht="5.25" customHeight="1" x14ac:dyDescent="0.2">
      <c r="A1055" s="28" t="s">
        <v>483</v>
      </c>
      <c r="B1055" s="74"/>
      <c r="C1055" s="103"/>
      <c r="D1055" s="75"/>
      <c r="E1055" s="106"/>
      <c r="F1055" s="75"/>
      <c r="G1055" s="106"/>
      <c r="H1055" s="109"/>
      <c r="I1055" s="75"/>
      <c r="J1055" s="76"/>
      <c r="K1055" s="76"/>
      <c r="L1055" s="76"/>
      <c r="M1055" s="76"/>
      <c r="N1055" s="76"/>
      <c r="O1055" s="76"/>
      <c r="P1055" s="76"/>
      <c r="Q1055" s="76"/>
      <c r="R1055" s="76"/>
      <c r="S1055" s="77"/>
      <c r="T1055" s="77"/>
    </row>
    <row r="1056" spans="1:20" s="63" customFormat="1" ht="18" customHeight="1" thickBot="1" x14ac:dyDescent="0.25">
      <c r="A1056" s="28" t="s">
        <v>483</v>
      </c>
      <c r="B1056" s="78"/>
      <c r="C1056" s="79"/>
      <c r="D1056" s="79"/>
      <c r="E1056" s="80"/>
      <c r="F1056" s="78" t="s">
        <v>770</v>
      </c>
      <c r="G1056" s="79"/>
      <c r="H1056" s="79"/>
      <c r="I1056" s="79"/>
      <c r="J1056" s="81">
        <v>3174.0124700000001</v>
      </c>
      <c r="K1056" s="81">
        <v>309.86698000000001</v>
      </c>
      <c r="L1056" s="81">
        <v>318.06858</v>
      </c>
      <c r="M1056" s="81">
        <v>399.36275000000001</v>
      </c>
      <c r="N1056" s="81">
        <v>410.73036999999999</v>
      </c>
      <c r="O1056" s="81">
        <v>421.26911999999999</v>
      </c>
      <c r="P1056" s="81">
        <v>432.04482000000002</v>
      </c>
      <c r="Q1056" s="81">
        <v>444.68146000000002</v>
      </c>
      <c r="R1056" s="81">
        <v>458.11259000000001</v>
      </c>
      <c r="S1056" s="81">
        <v>470.71812</v>
      </c>
      <c r="T1056" s="82">
        <v>6838.86726</v>
      </c>
    </row>
    <row r="1057" spans="1:20" s="63" customFormat="1" ht="18" customHeight="1" x14ac:dyDescent="0.2">
      <c r="A1057" s="28" t="s">
        <v>483</v>
      </c>
      <c r="B1057" s="67"/>
      <c r="C1057" s="101" t="s">
        <v>733</v>
      </c>
      <c r="D1057" s="68"/>
      <c r="E1057" s="104" t="s">
        <v>734</v>
      </c>
      <c r="F1057" s="68"/>
      <c r="G1057" s="104" t="s">
        <v>771</v>
      </c>
      <c r="H1057" s="107" t="s">
        <v>772</v>
      </c>
      <c r="I1057" s="69" t="s">
        <v>226</v>
      </c>
      <c r="J1057" s="70">
        <v>-447.12204000000003</v>
      </c>
      <c r="K1057" s="70">
        <v>-460.53568999999999</v>
      </c>
      <c r="L1057" s="70">
        <v>-469.74639999999999</v>
      </c>
      <c r="M1057" s="70">
        <v>-479.14132999999998</v>
      </c>
      <c r="N1057" s="70">
        <v>-488.72404999999998</v>
      </c>
      <c r="O1057" s="70">
        <v>-498.49858999999998</v>
      </c>
      <c r="P1057" s="70">
        <v>-508.46850999999998</v>
      </c>
      <c r="Q1057" s="70">
        <v>-518.63786000000005</v>
      </c>
      <c r="R1057" s="70">
        <v>-529.01063999999997</v>
      </c>
      <c r="S1057" s="71">
        <v>-539.59088999999994</v>
      </c>
      <c r="T1057" s="71">
        <v>-4939.4759999999997</v>
      </c>
    </row>
    <row r="1058" spans="1:20" s="63" customFormat="1" hidden="1" x14ac:dyDescent="0.2">
      <c r="A1058" s="28" t="s">
        <v>483</v>
      </c>
      <c r="B1058" s="67"/>
      <c r="C1058" s="102" t="s">
        <v>733</v>
      </c>
      <c r="D1058" s="68"/>
      <c r="E1058" s="110" t="s">
        <v>734</v>
      </c>
      <c r="F1058" s="68"/>
      <c r="G1058" s="110" t="s">
        <v>771</v>
      </c>
      <c r="H1058" s="108" t="s">
        <v>772</v>
      </c>
      <c r="I1058" s="68" t="s">
        <v>228</v>
      </c>
      <c r="J1058" s="72">
        <v>724.67594999999994</v>
      </c>
      <c r="K1058" s="72">
        <v>746.29195000000004</v>
      </c>
      <c r="L1058" s="72">
        <v>761.64858000000004</v>
      </c>
      <c r="M1058" s="72">
        <v>777.30673999999999</v>
      </c>
      <c r="N1058" s="72">
        <v>793.25081</v>
      </c>
      <c r="O1058" s="72">
        <v>809.60906999999997</v>
      </c>
      <c r="P1058" s="72">
        <v>826.36271999999997</v>
      </c>
      <c r="Q1058" s="72">
        <v>842.99774000000002</v>
      </c>
      <c r="R1058" s="72">
        <v>860.18109000000004</v>
      </c>
      <c r="S1058" s="73">
        <v>877.77184999999997</v>
      </c>
      <c r="T1058" s="73">
        <v>8020.0964999999997</v>
      </c>
    </row>
    <row r="1059" spans="1:20" s="63" customFormat="1" hidden="1" x14ac:dyDescent="0.2">
      <c r="A1059" s="28" t="s">
        <v>483</v>
      </c>
      <c r="B1059" s="67"/>
      <c r="C1059" s="102" t="s">
        <v>733</v>
      </c>
      <c r="D1059" s="68"/>
      <c r="E1059" s="110" t="s">
        <v>734</v>
      </c>
      <c r="F1059" s="68"/>
      <c r="G1059" s="110" t="s">
        <v>771</v>
      </c>
      <c r="H1059" s="108" t="s">
        <v>772</v>
      </c>
      <c r="I1059" s="68" t="s">
        <v>229</v>
      </c>
      <c r="J1059" s="72">
        <v>62.602649999999997</v>
      </c>
      <c r="K1059" s="72">
        <v>59.388350000000003</v>
      </c>
      <c r="L1059" s="72">
        <v>59.421239999999997</v>
      </c>
      <c r="M1059" s="72">
        <v>80.318889999999996</v>
      </c>
      <c r="N1059" s="72">
        <v>82.869690000000006</v>
      </c>
      <c r="O1059" s="72">
        <v>85.233440000000002</v>
      </c>
      <c r="P1059" s="72">
        <v>87.575460000000007</v>
      </c>
      <c r="Q1059" s="72">
        <v>90.391670000000005</v>
      </c>
      <c r="R1059" s="72">
        <v>93.151470000000003</v>
      </c>
      <c r="S1059" s="73">
        <v>94.658900000000003</v>
      </c>
      <c r="T1059" s="73">
        <v>795.61176</v>
      </c>
    </row>
    <row r="1060" spans="1:20" s="63" customFormat="1" hidden="1" x14ac:dyDescent="0.2">
      <c r="A1060" s="28" t="s">
        <v>483</v>
      </c>
      <c r="B1060" s="67"/>
      <c r="C1060" s="102" t="s">
        <v>733</v>
      </c>
      <c r="D1060" s="68"/>
      <c r="E1060" s="110" t="s">
        <v>734</v>
      </c>
      <c r="F1060" s="68"/>
      <c r="G1060" s="110" t="s">
        <v>771</v>
      </c>
      <c r="H1060" s="108" t="s">
        <v>772</v>
      </c>
      <c r="I1060" s="68" t="s">
        <v>230</v>
      </c>
      <c r="J1060" s="72">
        <v>25.30104</v>
      </c>
      <c r="K1060" s="72">
        <v>37.53304</v>
      </c>
      <c r="L1060" s="72">
        <v>48.411659999999998</v>
      </c>
      <c r="M1060" s="72">
        <v>53.426200000000001</v>
      </c>
      <c r="N1060" s="72">
        <v>61.14049</v>
      </c>
      <c r="O1060" s="72">
        <v>63.485790000000001</v>
      </c>
      <c r="P1060" s="72">
        <v>59.446629999999999</v>
      </c>
      <c r="Q1060" s="72">
        <v>55.295380000000002</v>
      </c>
      <c r="R1060" s="72">
        <v>50.538989999999998</v>
      </c>
      <c r="S1060" s="73">
        <v>45.769039999999997</v>
      </c>
      <c r="T1060" s="73">
        <v>500.34825999999998</v>
      </c>
    </row>
    <row r="1061" spans="1:20" s="63" customFormat="1" hidden="1" x14ac:dyDescent="0.2">
      <c r="A1061" s="28" t="s">
        <v>483</v>
      </c>
      <c r="B1061" s="67"/>
      <c r="C1061" s="102" t="s">
        <v>733</v>
      </c>
      <c r="D1061" s="68"/>
      <c r="E1061" s="110" t="s">
        <v>734</v>
      </c>
      <c r="F1061" s="68"/>
      <c r="G1061" s="110" t="s">
        <v>771</v>
      </c>
      <c r="H1061" s="108" t="s">
        <v>772</v>
      </c>
      <c r="I1061" s="68" t="s">
        <v>231</v>
      </c>
      <c r="J1061" s="72">
        <v>4.2310499999999998</v>
      </c>
      <c r="K1061" s="72">
        <v>4.048</v>
      </c>
      <c r="L1061" s="72">
        <v>0.79600000000000004</v>
      </c>
      <c r="M1061" s="72">
        <v>0</v>
      </c>
      <c r="N1061" s="72">
        <v>0</v>
      </c>
      <c r="O1061" s="72">
        <v>0</v>
      </c>
      <c r="P1061" s="72">
        <v>0</v>
      </c>
      <c r="Q1061" s="72">
        <v>0</v>
      </c>
      <c r="R1061" s="72">
        <v>0</v>
      </c>
      <c r="S1061" s="73">
        <v>0</v>
      </c>
      <c r="T1061" s="73">
        <v>9.0750499999999992</v>
      </c>
    </row>
    <row r="1062" spans="1:20" s="63" customFormat="1" ht="18" customHeight="1" x14ac:dyDescent="0.2">
      <c r="A1062" s="28" t="s">
        <v>483</v>
      </c>
      <c r="B1062" s="67"/>
      <c r="C1062" s="102"/>
      <c r="D1062" s="68"/>
      <c r="E1062" s="105"/>
      <c r="F1062" s="68"/>
      <c r="G1062" s="105"/>
      <c r="H1062" s="108"/>
      <c r="I1062" s="68" t="s">
        <v>228</v>
      </c>
      <c r="J1062" s="72">
        <f t="shared" ref="J1062:T1062" si="158">SUMIF($I1057:$I1061,"Interest",J1057:J1061)+SUMIF($I1057:$I1061,"Depreciation",J1057:J1061)+SUMIF($I1057:$I1061,"Operating Costs",J1057:J1061)+SUMIF($I1057:$I1061,"Allocations",J1057:J1061)</f>
        <v>816.81069000000002</v>
      </c>
      <c r="K1062" s="72">
        <f t="shared" si="158"/>
        <v>847.26134000000002</v>
      </c>
      <c r="L1062" s="72">
        <f t="shared" si="158"/>
        <v>870.27748000000008</v>
      </c>
      <c r="M1062" s="72">
        <f t="shared" si="158"/>
        <v>911.05183</v>
      </c>
      <c r="N1062" s="72">
        <f t="shared" si="158"/>
        <v>937.26098999999999</v>
      </c>
      <c r="O1062" s="72">
        <f t="shared" si="158"/>
        <v>958.3282999999999</v>
      </c>
      <c r="P1062" s="72">
        <f t="shared" si="158"/>
        <v>973.38481000000002</v>
      </c>
      <c r="Q1062" s="72">
        <f t="shared" si="158"/>
        <v>988.68479000000002</v>
      </c>
      <c r="R1062" s="72">
        <f t="shared" si="158"/>
        <v>1003.8715500000001</v>
      </c>
      <c r="S1062" s="72">
        <f t="shared" si="158"/>
        <v>1018.19979</v>
      </c>
      <c r="T1062" s="73">
        <f t="shared" si="158"/>
        <v>9325.1315699999996</v>
      </c>
    </row>
    <row r="1063" spans="1:20" ht="5.25" customHeight="1" x14ac:dyDescent="0.2">
      <c r="A1063" s="28" t="s">
        <v>483</v>
      </c>
      <c r="B1063" s="74"/>
      <c r="C1063" s="103"/>
      <c r="D1063" s="75"/>
      <c r="E1063" s="106"/>
      <c r="F1063" s="75"/>
      <c r="G1063" s="106"/>
      <c r="H1063" s="109"/>
      <c r="I1063" s="75"/>
      <c r="J1063" s="76"/>
      <c r="K1063" s="76"/>
      <c r="L1063" s="76"/>
      <c r="M1063" s="76"/>
      <c r="N1063" s="76"/>
      <c r="O1063" s="76"/>
      <c r="P1063" s="76"/>
      <c r="Q1063" s="76"/>
      <c r="R1063" s="76"/>
      <c r="S1063" s="77"/>
      <c r="T1063" s="77"/>
    </row>
    <row r="1064" spans="1:20" s="63" customFormat="1" ht="18" customHeight="1" thickBot="1" x14ac:dyDescent="0.25">
      <c r="A1064" s="28" t="s">
        <v>483</v>
      </c>
      <c r="B1064" s="78"/>
      <c r="C1064" s="79"/>
      <c r="D1064" s="79"/>
      <c r="E1064" s="80"/>
      <c r="F1064" s="78" t="s">
        <v>773</v>
      </c>
      <c r="G1064" s="79"/>
      <c r="H1064" s="79"/>
      <c r="I1064" s="79"/>
      <c r="J1064" s="81">
        <v>369.68865</v>
      </c>
      <c r="K1064" s="81">
        <v>386.72564999999997</v>
      </c>
      <c r="L1064" s="81">
        <v>400.53107999999997</v>
      </c>
      <c r="M1064" s="81">
        <v>431.91050000000001</v>
      </c>
      <c r="N1064" s="81">
        <v>448.53694000000002</v>
      </c>
      <c r="O1064" s="81">
        <v>459.82970999999998</v>
      </c>
      <c r="P1064" s="81">
        <v>464.91629999999998</v>
      </c>
      <c r="Q1064" s="81">
        <v>470.04692999999997</v>
      </c>
      <c r="R1064" s="81">
        <v>474.86090999999999</v>
      </c>
      <c r="S1064" s="81">
        <v>478.60890000000001</v>
      </c>
      <c r="T1064" s="82">
        <v>4385.6555699999999</v>
      </c>
    </row>
    <row r="1065" spans="1:20" s="63" customFormat="1" ht="18" customHeight="1" x14ac:dyDescent="0.2">
      <c r="A1065" s="28" t="s">
        <v>483</v>
      </c>
      <c r="B1065" s="67"/>
      <c r="C1065" s="101" t="s">
        <v>733</v>
      </c>
      <c r="D1065" s="68"/>
      <c r="E1065" s="104" t="s">
        <v>734</v>
      </c>
      <c r="F1065" s="68"/>
      <c r="G1065" s="104" t="s">
        <v>774</v>
      </c>
      <c r="H1065" s="107" t="s">
        <v>775</v>
      </c>
      <c r="I1065" s="69" t="s">
        <v>226</v>
      </c>
      <c r="J1065" s="70">
        <v>-1309.31053</v>
      </c>
      <c r="K1065" s="70">
        <v>-1348.5898500000001</v>
      </c>
      <c r="L1065" s="70">
        <v>-1375.5616399999999</v>
      </c>
      <c r="M1065" s="70">
        <v>-1403.0728799999999</v>
      </c>
      <c r="N1065" s="70">
        <v>-1431.13402</v>
      </c>
      <c r="O1065" s="70">
        <v>-1459.75686</v>
      </c>
      <c r="P1065" s="70">
        <v>-1488.9518599999999</v>
      </c>
      <c r="Q1065" s="70">
        <v>-1518.73082</v>
      </c>
      <c r="R1065" s="70">
        <v>-1549.1055200000001</v>
      </c>
      <c r="S1065" s="71">
        <v>-1580.08773</v>
      </c>
      <c r="T1065" s="71">
        <v>-14464.30171</v>
      </c>
    </row>
    <row r="1066" spans="1:20" s="63" customFormat="1" hidden="1" x14ac:dyDescent="0.2">
      <c r="A1066" s="28" t="s">
        <v>483</v>
      </c>
      <c r="B1066" s="67"/>
      <c r="C1066" s="102" t="s">
        <v>733</v>
      </c>
      <c r="D1066" s="68"/>
      <c r="E1066" s="110" t="s">
        <v>734</v>
      </c>
      <c r="F1066" s="68"/>
      <c r="G1066" s="110" t="s">
        <v>774</v>
      </c>
      <c r="H1066" s="108" t="s">
        <v>775</v>
      </c>
      <c r="I1066" s="68" t="s">
        <v>228</v>
      </c>
      <c r="J1066" s="72">
        <v>2.9224800000000002</v>
      </c>
      <c r="K1066" s="72">
        <v>3.0102199999999999</v>
      </c>
      <c r="L1066" s="72">
        <v>3.0704199999999999</v>
      </c>
      <c r="M1066" s="72">
        <v>3.1318299999999999</v>
      </c>
      <c r="N1066" s="72">
        <v>3.1944599999999999</v>
      </c>
      <c r="O1066" s="72">
        <v>3.2583500000000001</v>
      </c>
      <c r="P1066" s="72">
        <v>3.3235199999999998</v>
      </c>
      <c r="Q1066" s="72">
        <v>3.3899900000000001</v>
      </c>
      <c r="R1066" s="72">
        <v>3.4577900000000001</v>
      </c>
      <c r="S1066" s="73">
        <v>3.5269499999999998</v>
      </c>
      <c r="T1066" s="73">
        <v>32.286009999999997</v>
      </c>
    </row>
    <row r="1067" spans="1:20" s="63" customFormat="1" ht="18" customHeight="1" x14ac:dyDescent="0.2">
      <c r="A1067" s="28" t="s">
        <v>483</v>
      </c>
      <c r="B1067" s="67"/>
      <c r="C1067" s="102"/>
      <c r="D1067" s="68"/>
      <c r="E1067" s="105"/>
      <c r="F1067" s="68"/>
      <c r="G1067" s="105"/>
      <c r="H1067" s="108"/>
      <c r="I1067" s="68" t="s">
        <v>228</v>
      </c>
      <c r="J1067" s="72">
        <f t="shared" ref="J1067:T1067" si="159">SUMIF($I1065:$I1066,"Interest",J1065:J1066)+SUMIF($I1065:$I1066,"Depreciation",J1065:J1066)+SUMIF($I1065:$I1066,"Operating Costs",J1065:J1066)+SUMIF($I1065:$I1066,"Allocations",J1065:J1066)</f>
        <v>2.9224800000000002</v>
      </c>
      <c r="K1067" s="72">
        <f t="shared" si="159"/>
        <v>3.0102199999999999</v>
      </c>
      <c r="L1067" s="72">
        <f t="shared" si="159"/>
        <v>3.0704199999999999</v>
      </c>
      <c r="M1067" s="72">
        <f t="shared" si="159"/>
        <v>3.1318299999999999</v>
      </c>
      <c r="N1067" s="72">
        <f t="shared" si="159"/>
        <v>3.1944599999999999</v>
      </c>
      <c r="O1067" s="72">
        <f t="shared" si="159"/>
        <v>3.2583500000000001</v>
      </c>
      <c r="P1067" s="72">
        <f t="shared" si="159"/>
        <v>3.3235199999999998</v>
      </c>
      <c r="Q1067" s="72">
        <f t="shared" si="159"/>
        <v>3.3899900000000001</v>
      </c>
      <c r="R1067" s="72">
        <f t="shared" si="159"/>
        <v>3.4577900000000001</v>
      </c>
      <c r="S1067" s="72">
        <f t="shared" si="159"/>
        <v>3.5269499999999998</v>
      </c>
      <c r="T1067" s="73">
        <f t="shared" si="159"/>
        <v>32.286009999999997</v>
      </c>
    </row>
    <row r="1068" spans="1:20" ht="5.25" customHeight="1" x14ac:dyDescent="0.2">
      <c r="A1068" s="28" t="s">
        <v>483</v>
      </c>
      <c r="B1068" s="74"/>
      <c r="C1068" s="103"/>
      <c r="D1068" s="75"/>
      <c r="E1068" s="106"/>
      <c r="F1068" s="75"/>
      <c r="G1068" s="106"/>
      <c r="H1068" s="109"/>
      <c r="I1068" s="75"/>
      <c r="J1068" s="76"/>
      <c r="K1068" s="76"/>
      <c r="L1068" s="76"/>
      <c r="M1068" s="76"/>
      <c r="N1068" s="76"/>
      <c r="O1068" s="76"/>
      <c r="P1068" s="76"/>
      <c r="Q1068" s="76"/>
      <c r="R1068" s="76"/>
      <c r="S1068" s="77"/>
      <c r="T1068" s="77"/>
    </row>
    <row r="1069" spans="1:20" s="63" customFormat="1" ht="18" customHeight="1" thickBot="1" x14ac:dyDescent="0.25">
      <c r="A1069" s="28" t="s">
        <v>483</v>
      </c>
      <c r="B1069" s="78"/>
      <c r="C1069" s="79"/>
      <c r="D1069" s="79"/>
      <c r="E1069" s="80"/>
      <c r="F1069" s="78" t="s">
        <v>776</v>
      </c>
      <c r="G1069" s="79"/>
      <c r="H1069" s="79"/>
      <c r="I1069" s="79"/>
      <c r="J1069" s="81">
        <v>-1306.38805</v>
      </c>
      <c r="K1069" s="81">
        <v>-1345.57963</v>
      </c>
      <c r="L1069" s="81">
        <v>-1372.4912200000001</v>
      </c>
      <c r="M1069" s="81">
        <v>-1399.9410499999999</v>
      </c>
      <c r="N1069" s="81">
        <v>-1427.93956</v>
      </c>
      <c r="O1069" s="81">
        <v>-1456.4985099999999</v>
      </c>
      <c r="P1069" s="81">
        <v>-1485.62834</v>
      </c>
      <c r="Q1069" s="81">
        <v>-1515.3408300000001</v>
      </c>
      <c r="R1069" s="81">
        <v>-1545.6477299999999</v>
      </c>
      <c r="S1069" s="81">
        <v>-1576.56078</v>
      </c>
      <c r="T1069" s="82">
        <v>-14432.0157</v>
      </c>
    </row>
    <row r="1070" spans="1:20" s="63" customFormat="1" ht="18" customHeight="1" x14ac:dyDescent="0.2">
      <c r="A1070" s="28" t="s">
        <v>483</v>
      </c>
      <c r="B1070" s="67"/>
      <c r="C1070" s="101" t="s">
        <v>733</v>
      </c>
      <c r="D1070" s="68"/>
      <c r="E1070" s="104" t="s">
        <v>734</v>
      </c>
      <c r="F1070" s="68"/>
      <c r="G1070" s="104" t="s">
        <v>777</v>
      </c>
      <c r="H1070" s="107" t="s">
        <v>778</v>
      </c>
      <c r="I1070" s="69" t="s">
        <v>226</v>
      </c>
      <c r="J1070" s="70">
        <v>-2.2679999999999998</v>
      </c>
      <c r="K1070" s="70">
        <v>-2.3473700000000002</v>
      </c>
      <c r="L1070" s="70">
        <v>-2.4025099999999999</v>
      </c>
      <c r="M1070" s="70">
        <v>-2.47417</v>
      </c>
      <c r="N1070" s="70">
        <v>-2.5236499999999999</v>
      </c>
      <c r="O1070" s="70">
        <v>-2.5741299999999998</v>
      </c>
      <c r="P1070" s="70">
        <v>-2.6256200000000001</v>
      </c>
      <c r="Q1070" s="70">
        <v>-2.6781199999999998</v>
      </c>
      <c r="R1070" s="70">
        <v>-2.7316799999999999</v>
      </c>
      <c r="S1070" s="71">
        <v>-2.7863199999999999</v>
      </c>
      <c r="T1070" s="71">
        <v>-25.411570000000001</v>
      </c>
    </row>
    <row r="1071" spans="1:20" s="63" customFormat="1" hidden="1" x14ac:dyDescent="0.2">
      <c r="A1071" s="28" t="s">
        <v>483</v>
      </c>
      <c r="B1071" s="67"/>
      <c r="C1071" s="102" t="s">
        <v>733</v>
      </c>
      <c r="D1071" s="68"/>
      <c r="E1071" s="110" t="s">
        <v>734</v>
      </c>
      <c r="F1071" s="68"/>
      <c r="G1071" s="110" t="s">
        <v>777</v>
      </c>
      <c r="H1071" s="108" t="s">
        <v>778</v>
      </c>
      <c r="I1071" s="68" t="s">
        <v>228</v>
      </c>
      <c r="J1071" s="72">
        <v>32.430239999999998</v>
      </c>
      <c r="K1071" s="72">
        <v>33.39282</v>
      </c>
      <c r="L1071" s="72">
        <v>34.051650000000002</v>
      </c>
      <c r="M1071" s="72">
        <v>34.77366</v>
      </c>
      <c r="N1071" s="72">
        <v>35.469119999999997</v>
      </c>
      <c r="O1071" s="72">
        <v>36.191130000000001</v>
      </c>
      <c r="P1071" s="72">
        <v>36.934310000000004</v>
      </c>
      <c r="Q1071" s="72">
        <v>37.699339999999999</v>
      </c>
      <c r="R1071" s="72">
        <v>38.493870000000001</v>
      </c>
      <c r="S1071" s="73">
        <v>39.312260000000002</v>
      </c>
      <c r="T1071" s="73">
        <v>358.7484</v>
      </c>
    </row>
    <row r="1072" spans="1:20" s="63" customFormat="1" hidden="1" x14ac:dyDescent="0.2">
      <c r="A1072" s="28" t="s">
        <v>483</v>
      </c>
      <c r="B1072" s="67"/>
      <c r="C1072" s="102" t="s">
        <v>733</v>
      </c>
      <c r="D1072" s="68"/>
      <c r="E1072" s="110" t="s">
        <v>734</v>
      </c>
      <c r="F1072" s="68"/>
      <c r="G1072" s="110" t="s">
        <v>777</v>
      </c>
      <c r="H1072" s="108" t="s">
        <v>778</v>
      </c>
      <c r="I1072" s="68" t="s">
        <v>229</v>
      </c>
      <c r="J1072" s="72">
        <v>2.0673400000000002</v>
      </c>
      <c r="K1072" s="72">
        <v>1.9595800000000001</v>
      </c>
      <c r="L1072" s="72">
        <v>1.9581</v>
      </c>
      <c r="M1072" s="72">
        <v>2.6619600000000001</v>
      </c>
      <c r="N1072" s="72">
        <v>2.7453500000000002</v>
      </c>
      <c r="O1072" s="72">
        <v>2.8265899999999999</v>
      </c>
      <c r="P1072" s="72">
        <v>2.9093499999999999</v>
      </c>
      <c r="Q1072" s="72">
        <v>3.0118299999999998</v>
      </c>
      <c r="R1072" s="72">
        <v>3.1171700000000002</v>
      </c>
      <c r="S1072" s="73">
        <v>3.1835300000000002</v>
      </c>
      <c r="T1072" s="73">
        <v>26.440799999999999</v>
      </c>
    </row>
    <row r="1073" spans="1:20" s="63" customFormat="1" hidden="1" x14ac:dyDescent="0.2">
      <c r="A1073" s="28" t="s">
        <v>483</v>
      </c>
      <c r="B1073" s="67"/>
      <c r="C1073" s="102" t="s">
        <v>733</v>
      </c>
      <c r="D1073" s="68"/>
      <c r="E1073" s="110" t="s">
        <v>734</v>
      </c>
      <c r="F1073" s="68"/>
      <c r="G1073" s="110" t="s">
        <v>777</v>
      </c>
      <c r="H1073" s="108" t="s">
        <v>778</v>
      </c>
      <c r="I1073" s="68" t="s">
        <v>230</v>
      </c>
      <c r="J1073" s="72">
        <v>267.05808000000002</v>
      </c>
      <c r="K1073" s="72">
        <v>325.14616000000001</v>
      </c>
      <c r="L1073" s="72">
        <v>414.96881000000002</v>
      </c>
      <c r="M1073" s="72">
        <v>397.82947000000001</v>
      </c>
      <c r="N1073" s="72">
        <v>464.71300000000002</v>
      </c>
      <c r="O1073" s="72">
        <v>527.10299999999995</v>
      </c>
      <c r="P1073" s="72">
        <v>571.13442999999995</v>
      </c>
      <c r="Q1073" s="72">
        <v>634.11323000000004</v>
      </c>
      <c r="R1073" s="72">
        <v>695.24112000000002</v>
      </c>
      <c r="S1073" s="73">
        <v>744.89689999999996</v>
      </c>
      <c r="T1073" s="73">
        <v>5042.2042000000001</v>
      </c>
    </row>
    <row r="1074" spans="1:20" s="63" customFormat="1" hidden="1" x14ac:dyDescent="0.2">
      <c r="A1074" s="28" t="s">
        <v>483</v>
      </c>
      <c r="B1074" s="67"/>
      <c r="C1074" s="102" t="s">
        <v>733</v>
      </c>
      <c r="D1074" s="68"/>
      <c r="E1074" s="110" t="s">
        <v>734</v>
      </c>
      <c r="F1074" s="68"/>
      <c r="G1074" s="110" t="s">
        <v>777</v>
      </c>
      <c r="H1074" s="108" t="s">
        <v>778</v>
      </c>
      <c r="I1074" s="68" t="s">
        <v>231</v>
      </c>
      <c r="J1074" s="72">
        <v>576.75333999999998</v>
      </c>
      <c r="K1074" s="72">
        <v>622.35370999999998</v>
      </c>
      <c r="L1074" s="72">
        <v>672.01892999999995</v>
      </c>
      <c r="M1074" s="72">
        <v>706.72784000000001</v>
      </c>
      <c r="N1074" s="72">
        <v>743.15931</v>
      </c>
      <c r="O1074" s="72">
        <v>781.38049999999998</v>
      </c>
      <c r="P1074" s="72">
        <v>821.47047999999995</v>
      </c>
      <c r="Q1074" s="72">
        <v>863.51768000000004</v>
      </c>
      <c r="R1074" s="72">
        <v>907.61396000000002</v>
      </c>
      <c r="S1074" s="73">
        <v>953.85666000000003</v>
      </c>
      <c r="T1074" s="73">
        <v>7648.8524100000004</v>
      </c>
    </row>
    <row r="1075" spans="1:20" s="63" customFormat="1" ht="18" customHeight="1" x14ac:dyDescent="0.2">
      <c r="A1075" s="28" t="s">
        <v>483</v>
      </c>
      <c r="B1075" s="67"/>
      <c r="C1075" s="102"/>
      <c r="D1075" s="68"/>
      <c r="E1075" s="105"/>
      <c r="F1075" s="68"/>
      <c r="G1075" s="105"/>
      <c r="H1075" s="108"/>
      <c r="I1075" s="68" t="s">
        <v>228</v>
      </c>
      <c r="J1075" s="72">
        <f t="shared" ref="J1075:T1075" si="160">SUMIF($I1070:$I1074,"Interest",J1070:J1074)+SUMIF($I1070:$I1074,"Depreciation",J1070:J1074)+SUMIF($I1070:$I1074,"Operating Costs",J1070:J1074)+SUMIF($I1070:$I1074,"Allocations",J1070:J1074)</f>
        <v>878.30899999999997</v>
      </c>
      <c r="K1075" s="72">
        <f t="shared" si="160"/>
        <v>982.85226999999998</v>
      </c>
      <c r="L1075" s="72">
        <f t="shared" si="160"/>
        <v>1122.9974900000002</v>
      </c>
      <c r="M1075" s="72">
        <f t="shared" si="160"/>
        <v>1141.9929300000001</v>
      </c>
      <c r="N1075" s="72">
        <f t="shared" si="160"/>
        <v>1246.0867799999999</v>
      </c>
      <c r="O1075" s="72">
        <f t="shared" si="160"/>
        <v>1347.5012199999996</v>
      </c>
      <c r="P1075" s="72">
        <f t="shared" si="160"/>
        <v>1432.44857</v>
      </c>
      <c r="Q1075" s="72">
        <f t="shared" si="160"/>
        <v>1538.3420799999999</v>
      </c>
      <c r="R1075" s="72">
        <f t="shared" si="160"/>
        <v>1644.46612</v>
      </c>
      <c r="S1075" s="72">
        <f t="shared" si="160"/>
        <v>1741.24935</v>
      </c>
      <c r="T1075" s="73">
        <f t="shared" si="160"/>
        <v>13076.24581</v>
      </c>
    </row>
    <row r="1076" spans="1:20" ht="5.25" customHeight="1" x14ac:dyDescent="0.2">
      <c r="A1076" s="28" t="s">
        <v>483</v>
      </c>
      <c r="B1076" s="74"/>
      <c r="C1076" s="103"/>
      <c r="D1076" s="75"/>
      <c r="E1076" s="106"/>
      <c r="F1076" s="75"/>
      <c r="G1076" s="106"/>
      <c r="H1076" s="109"/>
      <c r="I1076" s="75"/>
      <c r="J1076" s="76"/>
      <c r="K1076" s="76"/>
      <c r="L1076" s="76"/>
      <c r="M1076" s="76"/>
      <c r="N1076" s="76"/>
      <c r="O1076" s="76"/>
      <c r="P1076" s="76"/>
      <c r="Q1076" s="76"/>
      <c r="R1076" s="76"/>
      <c r="S1076" s="77"/>
      <c r="T1076" s="77"/>
    </row>
    <row r="1077" spans="1:20" s="63" customFormat="1" ht="18" customHeight="1" thickBot="1" x14ac:dyDescent="0.25">
      <c r="A1077" s="28" t="s">
        <v>483</v>
      </c>
      <c r="B1077" s="78"/>
      <c r="C1077" s="79"/>
      <c r="D1077" s="79"/>
      <c r="E1077" s="80"/>
      <c r="F1077" s="78" t="s">
        <v>779</v>
      </c>
      <c r="G1077" s="79"/>
      <c r="H1077" s="79"/>
      <c r="I1077" s="79"/>
      <c r="J1077" s="81">
        <v>876.04100000000005</v>
      </c>
      <c r="K1077" s="81">
        <v>980.50490000000002</v>
      </c>
      <c r="L1077" s="81">
        <v>1120.5949800000001</v>
      </c>
      <c r="M1077" s="81">
        <v>1139.5187599999999</v>
      </c>
      <c r="N1077" s="81">
        <v>1243.56313</v>
      </c>
      <c r="O1077" s="81">
        <v>1344.9270899999999</v>
      </c>
      <c r="P1077" s="81">
        <v>1429.82295</v>
      </c>
      <c r="Q1077" s="81">
        <v>1535.6639600000001</v>
      </c>
      <c r="R1077" s="81">
        <v>1641.7344399999999</v>
      </c>
      <c r="S1077" s="81">
        <v>1738.4630299999999</v>
      </c>
      <c r="T1077" s="82">
        <v>13050.83424</v>
      </c>
    </row>
    <row r="1078" spans="1:20" s="63" customFormat="1" hidden="1" x14ac:dyDescent="0.2">
      <c r="A1078" s="28" t="s">
        <v>483</v>
      </c>
      <c r="B1078" s="67"/>
      <c r="C1078" s="102" t="s">
        <v>733</v>
      </c>
      <c r="D1078" s="68"/>
      <c r="E1078" s="110" t="s">
        <v>734</v>
      </c>
      <c r="F1078" s="68"/>
      <c r="G1078" s="110" t="s">
        <v>780</v>
      </c>
      <c r="H1078" s="108" t="s">
        <v>781</v>
      </c>
      <c r="I1078" s="68" t="s">
        <v>228</v>
      </c>
      <c r="J1078" s="72">
        <v>69.888000000000005</v>
      </c>
      <c r="K1078" s="72">
        <v>81.474360000000004</v>
      </c>
      <c r="L1078" s="72">
        <v>82.696470000000005</v>
      </c>
      <c r="M1078" s="72">
        <v>84.1023</v>
      </c>
      <c r="N1078" s="72">
        <v>85.784379999999999</v>
      </c>
      <c r="O1078" s="72">
        <v>87.671660000000003</v>
      </c>
      <c r="P1078" s="72">
        <v>89.688069999999996</v>
      </c>
      <c r="Q1078" s="72">
        <v>91.840609999999998</v>
      </c>
      <c r="R1078" s="72">
        <v>94.228430000000003</v>
      </c>
      <c r="S1078" s="73">
        <v>96.772599999999997</v>
      </c>
      <c r="T1078" s="73">
        <v>864.14688000000001</v>
      </c>
    </row>
    <row r="1079" spans="1:20" s="63" customFormat="1" hidden="1" x14ac:dyDescent="0.2">
      <c r="A1079" s="28" t="s">
        <v>483</v>
      </c>
      <c r="B1079" s="67"/>
      <c r="C1079" s="102" t="s">
        <v>733</v>
      </c>
      <c r="D1079" s="68"/>
      <c r="E1079" s="110" t="s">
        <v>734</v>
      </c>
      <c r="F1079" s="68"/>
      <c r="G1079" s="110" t="s">
        <v>780</v>
      </c>
      <c r="H1079" s="108" t="s">
        <v>781</v>
      </c>
      <c r="I1079" s="68" t="s">
        <v>229</v>
      </c>
      <c r="J1079" s="72">
        <v>37.551569999999998</v>
      </c>
      <c r="K1079" s="72">
        <v>49.074809999999999</v>
      </c>
      <c r="L1079" s="72">
        <v>49.925910000000002</v>
      </c>
      <c r="M1079" s="72">
        <v>60.726849999999999</v>
      </c>
      <c r="N1079" s="72">
        <v>62.096209999999999</v>
      </c>
      <c r="O1079" s="72">
        <v>61.614989999999999</v>
      </c>
      <c r="P1079" s="72">
        <v>61.027479999999997</v>
      </c>
      <c r="Q1079" s="72">
        <v>62.702390000000001</v>
      </c>
      <c r="R1079" s="72">
        <v>64.494619999999998</v>
      </c>
      <c r="S1079" s="73">
        <v>65.552239999999998</v>
      </c>
      <c r="T1079" s="73">
        <v>574.76706999999999</v>
      </c>
    </row>
    <row r="1080" spans="1:20" s="63" customFormat="1" ht="18" customHeight="1" x14ac:dyDescent="0.2">
      <c r="A1080" s="28" t="s">
        <v>483</v>
      </c>
      <c r="B1080" s="67"/>
      <c r="C1080" s="102"/>
      <c r="D1080" s="68"/>
      <c r="E1080" s="105"/>
      <c r="F1080" s="68"/>
      <c r="G1080" s="105"/>
      <c r="H1080" s="108"/>
      <c r="I1080" s="68" t="s">
        <v>228</v>
      </c>
      <c r="J1080" s="72">
        <f t="shared" ref="J1080:T1080" si="161">SUMIF($I1078:$I1079,"Interest",J1078:J1079)+SUMIF($I1078:$I1079,"Depreciation",J1078:J1079)+SUMIF($I1078:$I1079,"Operating Costs",J1078:J1079)+SUMIF($I1078:$I1079,"Allocations",J1078:J1079)</f>
        <v>107.43957</v>
      </c>
      <c r="K1080" s="72">
        <f t="shared" si="161"/>
        <v>130.54917</v>
      </c>
      <c r="L1080" s="72">
        <f t="shared" si="161"/>
        <v>132.62238000000002</v>
      </c>
      <c r="M1080" s="72">
        <f t="shared" si="161"/>
        <v>144.82915</v>
      </c>
      <c r="N1080" s="72">
        <f t="shared" si="161"/>
        <v>147.88058999999998</v>
      </c>
      <c r="O1080" s="72">
        <f t="shared" si="161"/>
        <v>149.28665000000001</v>
      </c>
      <c r="P1080" s="72">
        <f t="shared" si="161"/>
        <v>150.71555000000001</v>
      </c>
      <c r="Q1080" s="72">
        <f t="shared" si="161"/>
        <v>154.54300000000001</v>
      </c>
      <c r="R1080" s="72">
        <f t="shared" si="161"/>
        <v>158.72305</v>
      </c>
      <c r="S1080" s="72">
        <f t="shared" si="161"/>
        <v>162.32483999999999</v>
      </c>
      <c r="T1080" s="73">
        <f t="shared" si="161"/>
        <v>1438.9139500000001</v>
      </c>
    </row>
    <row r="1081" spans="1:20" ht="5.25" customHeight="1" x14ac:dyDescent="0.2">
      <c r="A1081" s="28" t="s">
        <v>483</v>
      </c>
      <c r="B1081" s="74"/>
      <c r="C1081" s="103"/>
      <c r="D1081" s="75"/>
      <c r="E1081" s="106"/>
      <c r="F1081" s="75"/>
      <c r="G1081" s="106"/>
      <c r="H1081" s="109"/>
      <c r="I1081" s="75"/>
      <c r="J1081" s="76"/>
      <c r="K1081" s="76"/>
      <c r="L1081" s="76"/>
      <c r="M1081" s="76"/>
      <c r="N1081" s="76"/>
      <c r="O1081" s="76"/>
      <c r="P1081" s="76"/>
      <c r="Q1081" s="76"/>
      <c r="R1081" s="76"/>
      <c r="S1081" s="77"/>
      <c r="T1081" s="77"/>
    </row>
    <row r="1082" spans="1:20" s="63" customFormat="1" ht="18" customHeight="1" thickBot="1" x14ac:dyDescent="0.25">
      <c r="A1082" s="28" t="s">
        <v>483</v>
      </c>
      <c r="B1082" s="78"/>
      <c r="C1082" s="79"/>
      <c r="D1082" s="79"/>
      <c r="E1082" s="80"/>
      <c r="F1082" s="78" t="s">
        <v>782</v>
      </c>
      <c r="G1082" s="79"/>
      <c r="H1082" s="79"/>
      <c r="I1082" s="79"/>
      <c r="J1082" s="81">
        <v>107.43957</v>
      </c>
      <c r="K1082" s="81">
        <v>130.54917</v>
      </c>
      <c r="L1082" s="81">
        <v>132.62237999999999</v>
      </c>
      <c r="M1082" s="81">
        <v>144.82915</v>
      </c>
      <c r="N1082" s="81">
        <v>147.88059000000001</v>
      </c>
      <c r="O1082" s="81">
        <v>149.28665000000001</v>
      </c>
      <c r="P1082" s="81">
        <v>150.71555000000001</v>
      </c>
      <c r="Q1082" s="81">
        <v>154.54300000000001</v>
      </c>
      <c r="R1082" s="81">
        <v>158.72305</v>
      </c>
      <c r="S1082" s="81">
        <v>162.32483999999999</v>
      </c>
      <c r="T1082" s="82">
        <v>1438.9139500000001</v>
      </c>
    </row>
    <row r="1083" spans="1:20" s="63" customFormat="1" ht="18" customHeight="1" x14ac:dyDescent="0.2">
      <c r="A1083" s="28" t="s">
        <v>483</v>
      </c>
      <c r="B1083" s="67"/>
      <c r="C1083" s="101" t="s">
        <v>733</v>
      </c>
      <c r="D1083" s="68"/>
      <c r="E1083" s="104" t="s">
        <v>734</v>
      </c>
      <c r="F1083" s="68"/>
      <c r="G1083" s="104" t="s">
        <v>783</v>
      </c>
      <c r="H1083" s="107" t="s">
        <v>784</v>
      </c>
      <c r="I1083" s="69" t="s">
        <v>226</v>
      </c>
      <c r="J1083" s="70">
        <v>-74.97</v>
      </c>
      <c r="K1083" s="70">
        <v>-1759.7550000000001</v>
      </c>
      <c r="L1083" s="70">
        <v>-642.96720000000005</v>
      </c>
      <c r="M1083" s="70">
        <v>-874.43538999999998</v>
      </c>
      <c r="N1083" s="70">
        <v>-222.98097999999999</v>
      </c>
      <c r="O1083" s="70">
        <v>-113.72031</v>
      </c>
      <c r="P1083" s="70">
        <v>0</v>
      </c>
      <c r="Q1083" s="70">
        <v>0</v>
      </c>
      <c r="R1083" s="70">
        <v>0</v>
      </c>
      <c r="S1083" s="71">
        <v>0</v>
      </c>
      <c r="T1083" s="71">
        <v>-3688.82888</v>
      </c>
    </row>
    <row r="1084" spans="1:20" s="63" customFormat="1" hidden="1" x14ac:dyDescent="0.2">
      <c r="A1084" s="28" t="s">
        <v>483</v>
      </c>
      <c r="B1084" s="67"/>
      <c r="C1084" s="102" t="s">
        <v>733</v>
      </c>
      <c r="D1084" s="68"/>
      <c r="E1084" s="110" t="s">
        <v>734</v>
      </c>
      <c r="F1084" s="68"/>
      <c r="G1084" s="110" t="s">
        <v>783</v>
      </c>
      <c r="H1084" s="108" t="s">
        <v>784</v>
      </c>
      <c r="I1084" s="68" t="s">
        <v>228</v>
      </c>
      <c r="J1084" s="72">
        <v>147.34548000000001</v>
      </c>
      <c r="K1084" s="72">
        <v>3350.3558899999998</v>
      </c>
      <c r="L1084" s="72">
        <v>1200.3630000000001</v>
      </c>
      <c r="M1084" s="72">
        <v>1600.3702599999999</v>
      </c>
      <c r="N1084" s="72">
        <v>400.37767000000002</v>
      </c>
      <c r="O1084" s="72">
        <v>200.38522</v>
      </c>
      <c r="P1084" s="72">
        <v>0.39293</v>
      </c>
      <c r="Q1084" s="72">
        <v>0.40078000000000003</v>
      </c>
      <c r="R1084" s="72">
        <v>0.4088</v>
      </c>
      <c r="S1084" s="73">
        <v>0.41698000000000002</v>
      </c>
      <c r="T1084" s="73">
        <v>6900.8170099999998</v>
      </c>
    </row>
    <row r="1085" spans="1:20" s="63" customFormat="1" hidden="1" x14ac:dyDescent="0.2">
      <c r="A1085" s="28" t="s">
        <v>483</v>
      </c>
      <c r="B1085" s="67"/>
      <c r="C1085" s="102" t="s">
        <v>733</v>
      </c>
      <c r="D1085" s="68"/>
      <c r="E1085" s="110" t="s">
        <v>734</v>
      </c>
      <c r="F1085" s="68"/>
      <c r="G1085" s="110" t="s">
        <v>783</v>
      </c>
      <c r="H1085" s="108" t="s">
        <v>784</v>
      </c>
      <c r="I1085" s="68" t="s">
        <v>230</v>
      </c>
      <c r="J1085" s="72">
        <v>0.61206000000000005</v>
      </c>
      <c r="K1085" s="72">
        <v>0.90795999999999999</v>
      </c>
      <c r="L1085" s="72">
        <v>1.1711199999999999</v>
      </c>
      <c r="M1085" s="72">
        <v>1.29243</v>
      </c>
      <c r="N1085" s="72">
        <v>1.47905</v>
      </c>
      <c r="O1085" s="72">
        <v>1.5357799999999999</v>
      </c>
      <c r="P1085" s="72">
        <v>1.43807</v>
      </c>
      <c r="Q1085" s="72">
        <v>1.33765</v>
      </c>
      <c r="R1085" s="72">
        <v>1.2225900000000001</v>
      </c>
      <c r="S1085" s="73">
        <v>1.1072</v>
      </c>
      <c r="T1085" s="73">
        <v>12.103910000000001</v>
      </c>
    </row>
    <row r="1086" spans="1:20" s="63" customFormat="1" hidden="1" x14ac:dyDescent="0.2">
      <c r="A1086" s="28" t="s">
        <v>483</v>
      </c>
      <c r="B1086" s="67"/>
      <c r="C1086" s="102" t="s">
        <v>733</v>
      </c>
      <c r="D1086" s="68"/>
      <c r="E1086" s="110" t="s">
        <v>734</v>
      </c>
      <c r="F1086" s="68"/>
      <c r="G1086" s="110" t="s">
        <v>783</v>
      </c>
      <c r="H1086" s="108" t="s">
        <v>784</v>
      </c>
      <c r="I1086" s="68" t="s">
        <v>231</v>
      </c>
      <c r="J1086" s="72">
        <v>12.584759999999999</v>
      </c>
      <c r="K1086" s="72">
        <v>15.16187</v>
      </c>
      <c r="L1086" s="72">
        <v>15.465109999999999</v>
      </c>
      <c r="M1086" s="72">
        <v>15.77441</v>
      </c>
      <c r="N1086" s="72">
        <v>16.08989</v>
      </c>
      <c r="O1086" s="72">
        <v>16.41169</v>
      </c>
      <c r="P1086" s="72">
        <v>16.739920000000001</v>
      </c>
      <c r="Q1086" s="72">
        <v>17.074719999999999</v>
      </c>
      <c r="R1086" s="72">
        <v>17.416219999999999</v>
      </c>
      <c r="S1086" s="73">
        <v>16.015149999999998</v>
      </c>
      <c r="T1086" s="73">
        <v>158.73374000000001</v>
      </c>
    </row>
    <row r="1087" spans="1:20" s="63" customFormat="1" ht="18" customHeight="1" x14ac:dyDescent="0.2">
      <c r="A1087" s="28" t="s">
        <v>483</v>
      </c>
      <c r="B1087" s="67"/>
      <c r="C1087" s="102"/>
      <c r="D1087" s="68"/>
      <c r="E1087" s="105"/>
      <c r="F1087" s="68"/>
      <c r="G1087" s="105"/>
      <c r="H1087" s="108"/>
      <c r="I1087" s="68" t="s">
        <v>228</v>
      </c>
      <c r="J1087" s="72">
        <f t="shared" ref="J1087:T1087" si="162">SUMIF($I1083:$I1086,"Interest",J1083:J1086)+SUMIF($I1083:$I1086,"Depreciation",J1083:J1086)+SUMIF($I1083:$I1086,"Operating Costs",J1083:J1086)+SUMIF($I1083:$I1086,"Allocations",J1083:J1086)</f>
        <v>160.54230000000001</v>
      </c>
      <c r="K1087" s="72">
        <f t="shared" si="162"/>
        <v>3366.4257199999997</v>
      </c>
      <c r="L1087" s="72">
        <f t="shared" si="162"/>
        <v>1216.9992300000001</v>
      </c>
      <c r="M1087" s="72">
        <f t="shared" si="162"/>
        <v>1617.4370999999999</v>
      </c>
      <c r="N1087" s="72">
        <f t="shared" si="162"/>
        <v>417.94661000000002</v>
      </c>
      <c r="O1087" s="72">
        <f t="shared" si="162"/>
        <v>218.33269000000001</v>
      </c>
      <c r="P1087" s="72">
        <f t="shared" si="162"/>
        <v>18.570920000000001</v>
      </c>
      <c r="Q1087" s="72">
        <f t="shared" si="162"/>
        <v>18.81315</v>
      </c>
      <c r="R1087" s="72">
        <f t="shared" si="162"/>
        <v>19.047609999999999</v>
      </c>
      <c r="S1087" s="72">
        <f t="shared" si="162"/>
        <v>17.539329999999996</v>
      </c>
      <c r="T1087" s="73">
        <f t="shared" si="162"/>
        <v>7071.6546600000001</v>
      </c>
    </row>
    <row r="1088" spans="1:20" ht="5.25" customHeight="1" x14ac:dyDescent="0.2">
      <c r="A1088" s="28" t="s">
        <v>483</v>
      </c>
      <c r="B1088" s="74"/>
      <c r="C1088" s="103"/>
      <c r="D1088" s="75"/>
      <c r="E1088" s="106"/>
      <c r="F1088" s="75"/>
      <c r="G1088" s="106"/>
      <c r="H1088" s="109"/>
      <c r="I1088" s="75"/>
      <c r="J1088" s="76"/>
      <c r="K1088" s="76"/>
      <c r="L1088" s="76"/>
      <c r="M1088" s="76"/>
      <c r="N1088" s="76"/>
      <c r="O1088" s="76"/>
      <c r="P1088" s="76"/>
      <c r="Q1088" s="76"/>
      <c r="R1088" s="76"/>
      <c r="S1088" s="77"/>
      <c r="T1088" s="77"/>
    </row>
    <row r="1089" spans="1:20" s="63" customFormat="1" ht="18" customHeight="1" thickBot="1" x14ac:dyDescent="0.25">
      <c r="A1089" s="28" t="s">
        <v>483</v>
      </c>
      <c r="B1089" s="78"/>
      <c r="C1089" s="79"/>
      <c r="D1089" s="79"/>
      <c r="E1089" s="80"/>
      <c r="F1089" s="78" t="s">
        <v>785</v>
      </c>
      <c r="G1089" s="79"/>
      <c r="H1089" s="79"/>
      <c r="I1089" s="79"/>
      <c r="J1089" s="81">
        <v>85.572299999999998</v>
      </c>
      <c r="K1089" s="81">
        <v>1606.6707200000001</v>
      </c>
      <c r="L1089" s="81">
        <v>574.03202999999996</v>
      </c>
      <c r="M1089" s="81">
        <v>743.00171</v>
      </c>
      <c r="N1089" s="81">
        <v>194.96563</v>
      </c>
      <c r="O1089" s="81">
        <v>104.61238</v>
      </c>
      <c r="P1089" s="81">
        <v>18.570920000000001</v>
      </c>
      <c r="Q1089" s="81">
        <v>18.81315</v>
      </c>
      <c r="R1089" s="81">
        <v>19.047609999999999</v>
      </c>
      <c r="S1089" s="81">
        <v>17.53933</v>
      </c>
      <c r="T1089" s="82">
        <v>3382.8257800000001</v>
      </c>
    </row>
    <row r="1090" spans="1:20" s="63" customFormat="1" ht="18" customHeight="1" x14ac:dyDescent="0.2">
      <c r="A1090" s="28" t="s">
        <v>483</v>
      </c>
      <c r="B1090" s="67"/>
      <c r="C1090" s="101" t="s">
        <v>733</v>
      </c>
      <c r="D1090" s="68"/>
      <c r="E1090" s="104" t="s">
        <v>734</v>
      </c>
      <c r="F1090" s="68"/>
      <c r="G1090" s="104" t="s">
        <v>786</v>
      </c>
      <c r="H1090" s="107" t="s">
        <v>787</v>
      </c>
      <c r="I1090" s="69" t="s">
        <v>226</v>
      </c>
      <c r="J1090" s="70">
        <v>-23.64012</v>
      </c>
      <c r="K1090" s="70">
        <v>-24.349309999999999</v>
      </c>
      <c r="L1090" s="70">
        <v>-25.079789999999999</v>
      </c>
      <c r="M1090" s="70">
        <v>-25.832190000000001</v>
      </c>
      <c r="N1090" s="70">
        <v>-26.60716</v>
      </c>
      <c r="O1090" s="70">
        <v>-27.405360000000002</v>
      </c>
      <c r="P1090" s="70">
        <v>-28.227519999999998</v>
      </c>
      <c r="Q1090" s="70">
        <v>-29.074359999999999</v>
      </c>
      <c r="R1090" s="70">
        <v>-29.946580000000001</v>
      </c>
      <c r="S1090" s="71">
        <v>-30.84498</v>
      </c>
      <c r="T1090" s="71">
        <v>-271.00736999999998</v>
      </c>
    </row>
    <row r="1091" spans="1:20" s="63" customFormat="1" hidden="1" x14ac:dyDescent="0.2">
      <c r="A1091" s="28" t="s">
        <v>483</v>
      </c>
      <c r="B1091" s="67"/>
      <c r="C1091" s="102" t="s">
        <v>733</v>
      </c>
      <c r="D1091" s="68"/>
      <c r="E1091" s="110" t="s">
        <v>734</v>
      </c>
      <c r="F1091" s="68"/>
      <c r="G1091" s="110" t="s">
        <v>786</v>
      </c>
      <c r="H1091" s="108" t="s">
        <v>787</v>
      </c>
      <c r="I1091" s="68" t="s">
        <v>228</v>
      </c>
      <c r="J1091" s="72">
        <v>286.20468</v>
      </c>
      <c r="K1091" s="72">
        <v>294.98822000000001</v>
      </c>
      <c r="L1091" s="72">
        <v>303.67734000000002</v>
      </c>
      <c r="M1091" s="72">
        <v>312.97676000000001</v>
      </c>
      <c r="N1091" s="72">
        <v>322.35257000000001</v>
      </c>
      <c r="O1091" s="72">
        <v>332.04108000000002</v>
      </c>
      <c r="P1091" s="72">
        <v>342.0813</v>
      </c>
      <c r="Q1091" s="72">
        <v>352.06157000000002</v>
      </c>
      <c r="R1091" s="72">
        <v>362.43419</v>
      </c>
      <c r="S1091" s="73">
        <v>373.16163</v>
      </c>
      <c r="T1091" s="73">
        <v>3281.9793399999999</v>
      </c>
    </row>
    <row r="1092" spans="1:20" s="63" customFormat="1" hidden="1" x14ac:dyDescent="0.2">
      <c r="A1092" s="28" t="s">
        <v>483</v>
      </c>
      <c r="B1092" s="67"/>
      <c r="C1092" s="102" t="s">
        <v>733</v>
      </c>
      <c r="D1092" s="68"/>
      <c r="E1092" s="110" t="s">
        <v>734</v>
      </c>
      <c r="F1092" s="68"/>
      <c r="G1092" s="110" t="s">
        <v>786</v>
      </c>
      <c r="H1092" s="108" t="s">
        <v>787</v>
      </c>
      <c r="I1092" s="68" t="s">
        <v>229</v>
      </c>
      <c r="J1092" s="72">
        <v>32.141199999999998</v>
      </c>
      <c r="K1092" s="72">
        <v>30.512810000000002</v>
      </c>
      <c r="L1092" s="72">
        <v>30.700199999999999</v>
      </c>
      <c r="M1092" s="72">
        <v>41.835560000000001</v>
      </c>
      <c r="N1092" s="72">
        <v>43.417250000000003</v>
      </c>
      <c r="O1092" s="72">
        <v>44.929589999999997</v>
      </c>
      <c r="P1092" s="72">
        <v>46.456919999999997</v>
      </c>
      <c r="Q1092" s="72">
        <v>48.251530000000002</v>
      </c>
      <c r="R1092" s="72">
        <v>50.048749999999998</v>
      </c>
      <c r="S1092" s="73">
        <v>51.198259999999998</v>
      </c>
      <c r="T1092" s="73">
        <v>419.49207000000001</v>
      </c>
    </row>
    <row r="1093" spans="1:20" s="63" customFormat="1" ht="18" customHeight="1" x14ac:dyDescent="0.2">
      <c r="A1093" s="28" t="s">
        <v>483</v>
      </c>
      <c r="B1093" s="67"/>
      <c r="C1093" s="102"/>
      <c r="D1093" s="68"/>
      <c r="E1093" s="105"/>
      <c r="F1093" s="68"/>
      <c r="G1093" s="105"/>
      <c r="H1093" s="108"/>
      <c r="I1093" s="68" t="s">
        <v>228</v>
      </c>
      <c r="J1093" s="72">
        <f t="shared" ref="J1093:T1093" si="163">SUMIF($I1090:$I1092,"Interest",J1090:J1092)+SUMIF($I1090:$I1092,"Depreciation",J1090:J1092)+SUMIF($I1090:$I1092,"Operating Costs",J1090:J1092)+SUMIF($I1090:$I1092,"Allocations",J1090:J1092)</f>
        <v>318.34587999999997</v>
      </c>
      <c r="K1093" s="72">
        <f t="shared" si="163"/>
        <v>325.50103000000001</v>
      </c>
      <c r="L1093" s="72">
        <f t="shared" si="163"/>
        <v>334.37754000000001</v>
      </c>
      <c r="M1093" s="72">
        <f t="shared" si="163"/>
        <v>354.81232</v>
      </c>
      <c r="N1093" s="72">
        <f t="shared" si="163"/>
        <v>365.76982000000004</v>
      </c>
      <c r="O1093" s="72">
        <f t="shared" si="163"/>
        <v>376.97067000000004</v>
      </c>
      <c r="P1093" s="72">
        <f t="shared" si="163"/>
        <v>388.53822000000002</v>
      </c>
      <c r="Q1093" s="72">
        <f t="shared" si="163"/>
        <v>400.31310000000002</v>
      </c>
      <c r="R1093" s="72">
        <f t="shared" si="163"/>
        <v>412.48293999999999</v>
      </c>
      <c r="S1093" s="72">
        <f t="shared" si="163"/>
        <v>424.35989000000001</v>
      </c>
      <c r="T1093" s="73">
        <f t="shared" si="163"/>
        <v>3701.4714100000001</v>
      </c>
    </row>
    <row r="1094" spans="1:20" ht="5.25" customHeight="1" x14ac:dyDescent="0.2">
      <c r="A1094" s="28" t="s">
        <v>483</v>
      </c>
      <c r="B1094" s="74"/>
      <c r="C1094" s="103"/>
      <c r="D1094" s="75"/>
      <c r="E1094" s="106"/>
      <c r="F1094" s="75"/>
      <c r="G1094" s="106"/>
      <c r="H1094" s="109"/>
      <c r="I1094" s="75"/>
      <c r="J1094" s="76"/>
      <c r="K1094" s="76"/>
      <c r="L1094" s="76"/>
      <c r="M1094" s="76"/>
      <c r="N1094" s="76"/>
      <c r="O1094" s="76"/>
      <c r="P1094" s="76"/>
      <c r="Q1094" s="76"/>
      <c r="R1094" s="76"/>
      <c r="S1094" s="77"/>
      <c r="T1094" s="77"/>
    </row>
    <row r="1095" spans="1:20" s="63" customFormat="1" ht="18" customHeight="1" thickBot="1" x14ac:dyDescent="0.25">
      <c r="A1095" s="28" t="s">
        <v>483</v>
      </c>
      <c r="B1095" s="78"/>
      <c r="C1095" s="79"/>
      <c r="D1095" s="79"/>
      <c r="E1095" s="80"/>
      <c r="F1095" s="78" t="s">
        <v>788</v>
      </c>
      <c r="G1095" s="79"/>
      <c r="H1095" s="79"/>
      <c r="I1095" s="79"/>
      <c r="J1095" s="81">
        <v>294.70576</v>
      </c>
      <c r="K1095" s="81">
        <v>301.15172000000001</v>
      </c>
      <c r="L1095" s="81">
        <v>309.29775000000001</v>
      </c>
      <c r="M1095" s="81">
        <v>328.98012999999997</v>
      </c>
      <c r="N1095" s="81">
        <v>339.16266000000002</v>
      </c>
      <c r="O1095" s="81">
        <v>349.56531000000001</v>
      </c>
      <c r="P1095" s="81">
        <v>360.3107</v>
      </c>
      <c r="Q1095" s="81">
        <v>371.23874000000001</v>
      </c>
      <c r="R1095" s="81">
        <v>382.53636</v>
      </c>
      <c r="S1095" s="81">
        <v>393.51490999999999</v>
      </c>
      <c r="T1095" s="82">
        <v>3430.4640399999998</v>
      </c>
    </row>
    <row r="1096" spans="1:20" s="63" customFormat="1" ht="18" customHeight="1" x14ac:dyDescent="0.2">
      <c r="A1096" s="28" t="s">
        <v>483</v>
      </c>
      <c r="B1096" s="67"/>
      <c r="C1096" s="101" t="s">
        <v>733</v>
      </c>
      <c r="D1096" s="68"/>
      <c r="E1096" s="104" t="s">
        <v>734</v>
      </c>
      <c r="F1096" s="68"/>
      <c r="G1096" s="104" t="s">
        <v>789</v>
      </c>
      <c r="H1096" s="107" t="s">
        <v>790</v>
      </c>
      <c r="I1096" s="69" t="s">
        <v>226</v>
      </c>
      <c r="J1096" s="70">
        <v>-77.736000000000004</v>
      </c>
      <c r="K1096" s="70">
        <v>-80.163809999999998</v>
      </c>
      <c r="L1096" s="70">
        <v>-82.774699999999996</v>
      </c>
      <c r="M1096" s="70">
        <v>-85.663110000000003</v>
      </c>
      <c r="N1096" s="70">
        <v>-88.215630000000004</v>
      </c>
      <c r="O1096" s="70">
        <v>-90.865399999999994</v>
      </c>
      <c r="P1096" s="70">
        <v>-93.592889999999997</v>
      </c>
      <c r="Q1096" s="70">
        <v>-96.373170000000002</v>
      </c>
      <c r="R1096" s="70">
        <v>-99.264349999999993</v>
      </c>
      <c r="S1096" s="71">
        <v>-102.24227</v>
      </c>
      <c r="T1096" s="71">
        <v>-896.89133000000004</v>
      </c>
    </row>
    <row r="1097" spans="1:20" s="63" customFormat="1" hidden="1" x14ac:dyDescent="0.2">
      <c r="A1097" s="28" t="s">
        <v>483</v>
      </c>
      <c r="B1097" s="67"/>
      <c r="C1097" s="102" t="s">
        <v>733</v>
      </c>
      <c r="D1097" s="68"/>
      <c r="E1097" s="110" t="s">
        <v>734</v>
      </c>
      <c r="F1097" s="68"/>
      <c r="G1097" s="110" t="s">
        <v>789</v>
      </c>
      <c r="H1097" s="108" t="s">
        <v>790</v>
      </c>
      <c r="I1097" s="68" t="s">
        <v>228</v>
      </c>
      <c r="J1097" s="72">
        <v>423.85845</v>
      </c>
      <c r="K1097" s="72">
        <v>436.27118999999999</v>
      </c>
      <c r="L1097" s="72">
        <v>448.45245</v>
      </c>
      <c r="M1097" s="72">
        <v>461.59570000000002</v>
      </c>
      <c r="N1097" s="72">
        <v>474.44466</v>
      </c>
      <c r="O1097" s="72">
        <v>487.90311000000003</v>
      </c>
      <c r="P1097" s="72">
        <v>501.84388000000001</v>
      </c>
      <c r="Q1097" s="72">
        <v>516.22235999999998</v>
      </c>
      <c r="R1097" s="72">
        <v>531.29006000000004</v>
      </c>
      <c r="S1097" s="73">
        <v>546.90642000000003</v>
      </c>
      <c r="T1097" s="73">
        <v>4828.7882799999998</v>
      </c>
    </row>
    <row r="1098" spans="1:20" s="63" customFormat="1" hidden="1" x14ac:dyDescent="0.2">
      <c r="A1098" s="28" t="s">
        <v>483</v>
      </c>
      <c r="B1098" s="67"/>
      <c r="C1098" s="102" t="s">
        <v>733</v>
      </c>
      <c r="D1098" s="68"/>
      <c r="E1098" s="110" t="s">
        <v>734</v>
      </c>
      <c r="F1098" s="68"/>
      <c r="G1098" s="110" t="s">
        <v>789</v>
      </c>
      <c r="H1098" s="108" t="s">
        <v>790</v>
      </c>
      <c r="I1098" s="68" t="s">
        <v>229</v>
      </c>
      <c r="J1098" s="72">
        <v>38.521079999999998</v>
      </c>
      <c r="K1098" s="72">
        <v>36.514220000000002</v>
      </c>
      <c r="L1098" s="72">
        <v>36.565710000000003</v>
      </c>
      <c r="M1098" s="72">
        <v>49.734949999999998</v>
      </c>
      <c r="N1098" s="72">
        <v>51.375230000000002</v>
      </c>
      <c r="O1098" s="72">
        <v>52.967239999999997</v>
      </c>
      <c r="P1098" s="72">
        <v>54.582810000000002</v>
      </c>
      <c r="Q1098" s="72">
        <v>56.557670000000002</v>
      </c>
      <c r="R1098" s="72">
        <v>58.575620000000001</v>
      </c>
      <c r="S1098" s="73">
        <v>59.853009999999998</v>
      </c>
      <c r="T1098" s="73">
        <v>495.24754000000001</v>
      </c>
    </row>
    <row r="1099" spans="1:20" s="63" customFormat="1" hidden="1" x14ac:dyDescent="0.2">
      <c r="A1099" s="28" t="s">
        <v>483</v>
      </c>
      <c r="B1099" s="67"/>
      <c r="C1099" s="102" t="s">
        <v>733</v>
      </c>
      <c r="D1099" s="68"/>
      <c r="E1099" s="110" t="s">
        <v>734</v>
      </c>
      <c r="F1099" s="68"/>
      <c r="G1099" s="110" t="s">
        <v>789</v>
      </c>
      <c r="H1099" s="108" t="s">
        <v>790</v>
      </c>
      <c r="I1099" s="68" t="s">
        <v>230</v>
      </c>
      <c r="J1099" s="72">
        <v>276.25680999999997</v>
      </c>
      <c r="K1099" s="72">
        <v>409.81544000000002</v>
      </c>
      <c r="L1099" s="72">
        <v>528.59682999999995</v>
      </c>
      <c r="M1099" s="72">
        <v>583.34960999999998</v>
      </c>
      <c r="N1099" s="72">
        <v>667.58033</v>
      </c>
      <c r="O1099" s="72">
        <v>693.18818999999996</v>
      </c>
      <c r="P1099" s="72">
        <v>649.08537999999999</v>
      </c>
      <c r="Q1099" s="72">
        <v>603.75873999999999</v>
      </c>
      <c r="R1099" s="72">
        <v>551.82475999999997</v>
      </c>
      <c r="S1099" s="73">
        <v>499.74263000000002</v>
      </c>
      <c r="T1099" s="73">
        <v>5463.1987200000003</v>
      </c>
    </row>
    <row r="1100" spans="1:20" s="63" customFormat="1" hidden="1" x14ac:dyDescent="0.2">
      <c r="A1100" s="28" t="s">
        <v>483</v>
      </c>
      <c r="B1100" s="67"/>
      <c r="C1100" s="102" t="s">
        <v>733</v>
      </c>
      <c r="D1100" s="68"/>
      <c r="E1100" s="110" t="s">
        <v>734</v>
      </c>
      <c r="F1100" s="68"/>
      <c r="G1100" s="110" t="s">
        <v>789</v>
      </c>
      <c r="H1100" s="108" t="s">
        <v>790</v>
      </c>
      <c r="I1100" s="68" t="s">
        <v>231</v>
      </c>
      <c r="J1100" s="72">
        <v>4820.2998600000001</v>
      </c>
      <c r="K1100" s="72">
        <v>5723.8979600000002</v>
      </c>
      <c r="L1100" s="72">
        <v>6331.24611</v>
      </c>
      <c r="M1100" s="72">
        <v>7185.3696600000003</v>
      </c>
      <c r="N1100" s="72">
        <v>8070.6625599999998</v>
      </c>
      <c r="O1100" s="72">
        <v>9013.2642599999999</v>
      </c>
      <c r="P1100" s="72">
        <v>9914.5890899999995</v>
      </c>
      <c r="Q1100" s="72">
        <v>10824.12046</v>
      </c>
      <c r="R1100" s="72">
        <v>11952.576129999999</v>
      </c>
      <c r="S1100" s="73">
        <v>13158.63546</v>
      </c>
      <c r="T1100" s="73">
        <v>86994.661550000004</v>
      </c>
    </row>
    <row r="1101" spans="1:20" s="63" customFormat="1" ht="18" customHeight="1" x14ac:dyDescent="0.2">
      <c r="A1101" s="28" t="s">
        <v>483</v>
      </c>
      <c r="B1101" s="67"/>
      <c r="C1101" s="102"/>
      <c r="D1101" s="68"/>
      <c r="E1101" s="105"/>
      <c r="F1101" s="68"/>
      <c r="G1101" s="105"/>
      <c r="H1101" s="108"/>
      <c r="I1101" s="68" t="s">
        <v>228</v>
      </c>
      <c r="J1101" s="72">
        <f t="shared" ref="J1101:T1101" si="164">SUMIF($I1096:$I1100,"Interest",J1096:J1100)+SUMIF($I1096:$I1100,"Depreciation",J1096:J1100)+SUMIF($I1096:$I1100,"Operating Costs",J1096:J1100)+SUMIF($I1096:$I1100,"Allocations",J1096:J1100)</f>
        <v>5558.9362000000001</v>
      </c>
      <c r="K1101" s="72">
        <f t="shared" si="164"/>
        <v>6606.498810000001</v>
      </c>
      <c r="L1101" s="72">
        <f t="shared" si="164"/>
        <v>7344.8611000000001</v>
      </c>
      <c r="M1101" s="72">
        <f t="shared" si="164"/>
        <v>8280.0499200000013</v>
      </c>
      <c r="N1101" s="72">
        <f t="shared" si="164"/>
        <v>9264.0627799999984</v>
      </c>
      <c r="O1101" s="72">
        <f t="shared" si="164"/>
        <v>10247.3228</v>
      </c>
      <c r="P1101" s="72">
        <f t="shared" si="164"/>
        <v>11120.10116</v>
      </c>
      <c r="Q1101" s="72">
        <f t="shared" si="164"/>
        <v>12000.659229999999</v>
      </c>
      <c r="R1101" s="72">
        <f t="shared" si="164"/>
        <v>13094.266569999998</v>
      </c>
      <c r="S1101" s="72">
        <f t="shared" si="164"/>
        <v>14265.13752</v>
      </c>
      <c r="T1101" s="73">
        <f t="shared" si="164"/>
        <v>97781.896089999995</v>
      </c>
    </row>
    <row r="1102" spans="1:20" ht="5.25" customHeight="1" x14ac:dyDescent="0.2">
      <c r="A1102" s="28" t="s">
        <v>483</v>
      </c>
      <c r="B1102" s="74"/>
      <c r="C1102" s="103"/>
      <c r="D1102" s="75"/>
      <c r="E1102" s="106"/>
      <c r="F1102" s="75"/>
      <c r="G1102" s="106"/>
      <c r="H1102" s="109"/>
      <c r="I1102" s="75"/>
      <c r="J1102" s="76"/>
      <c r="K1102" s="76"/>
      <c r="L1102" s="76"/>
      <c r="M1102" s="76"/>
      <c r="N1102" s="76"/>
      <c r="O1102" s="76"/>
      <c r="P1102" s="76"/>
      <c r="Q1102" s="76"/>
      <c r="R1102" s="76"/>
      <c r="S1102" s="77"/>
      <c r="T1102" s="77"/>
    </row>
    <row r="1103" spans="1:20" s="63" customFormat="1" ht="18" customHeight="1" thickBot="1" x14ac:dyDescent="0.25">
      <c r="A1103" s="28" t="s">
        <v>483</v>
      </c>
      <c r="B1103" s="78"/>
      <c r="C1103" s="79"/>
      <c r="D1103" s="79"/>
      <c r="E1103" s="80"/>
      <c r="F1103" s="78" t="s">
        <v>791</v>
      </c>
      <c r="G1103" s="79"/>
      <c r="H1103" s="79"/>
      <c r="I1103" s="79"/>
      <c r="J1103" s="81">
        <v>5481.2002000000002</v>
      </c>
      <c r="K1103" s="81">
        <v>6526.335</v>
      </c>
      <c r="L1103" s="81">
        <v>7262.0864000000001</v>
      </c>
      <c r="M1103" s="81">
        <v>8194.38681</v>
      </c>
      <c r="N1103" s="81">
        <v>9175.8471499999996</v>
      </c>
      <c r="O1103" s="81">
        <v>10156.457399999999</v>
      </c>
      <c r="P1103" s="81">
        <v>11026.50827</v>
      </c>
      <c r="Q1103" s="81">
        <v>11904.28606</v>
      </c>
      <c r="R1103" s="81">
        <v>12995.00222</v>
      </c>
      <c r="S1103" s="81">
        <v>14162.89525</v>
      </c>
      <c r="T1103" s="82">
        <v>96885.004759999996</v>
      </c>
    </row>
    <row r="1104" spans="1:20" s="63" customFormat="1" ht="18" customHeight="1" x14ac:dyDescent="0.2">
      <c r="A1104" s="28" t="s">
        <v>483</v>
      </c>
      <c r="B1104" s="67"/>
      <c r="C1104" s="101" t="s">
        <v>733</v>
      </c>
      <c r="D1104" s="68"/>
      <c r="E1104" s="104" t="s">
        <v>734</v>
      </c>
      <c r="F1104" s="68"/>
      <c r="G1104" s="104" t="s">
        <v>792</v>
      </c>
      <c r="H1104" s="107" t="s">
        <v>793</v>
      </c>
      <c r="I1104" s="69" t="s">
        <v>226</v>
      </c>
      <c r="J1104" s="70">
        <v>-381.95855999999998</v>
      </c>
      <c r="K1104" s="70">
        <v>-393.72701000000001</v>
      </c>
      <c r="L1104" s="70">
        <v>-405.85901999999999</v>
      </c>
      <c r="M1104" s="70">
        <v>-418.60343999999998</v>
      </c>
      <c r="N1104" s="70">
        <v>-431.44571999999999</v>
      </c>
      <c r="O1104" s="70">
        <v>-444.61631</v>
      </c>
      <c r="P1104" s="70">
        <v>-458.19675000000001</v>
      </c>
      <c r="Q1104" s="70">
        <v>-471.93982999999997</v>
      </c>
      <c r="R1104" s="70">
        <v>-486.09793999999999</v>
      </c>
      <c r="S1104" s="71">
        <v>-500.68085000000002</v>
      </c>
      <c r="T1104" s="71">
        <v>-4393.1254300000001</v>
      </c>
    </row>
    <row r="1105" spans="1:20" s="63" customFormat="1" hidden="1" x14ac:dyDescent="0.2">
      <c r="A1105" s="28" t="s">
        <v>483</v>
      </c>
      <c r="B1105" s="67"/>
      <c r="C1105" s="102" t="s">
        <v>733</v>
      </c>
      <c r="D1105" s="68"/>
      <c r="E1105" s="110" t="s">
        <v>734</v>
      </c>
      <c r="F1105" s="68"/>
      <c r="G1105" s="110" t="s">
        <v>792</v>
      </c>
      <c r="H1105" s="108" t="s">
        <v>793</v>
      </c>
      <c r="I1105" s="68" t="s">
        <v>228</v>
      </c>
      <c r="J1105" s="72">
        <v>905.04597000000001</v>
      </c>
      <c r="K1105" s="72">
        <v>932.44452000000001</v>
      </c>
      <c r="L1105" s="72">
        <v>959.88022000000001</v>
      </c>
      <c r="M1105" s="72">
        <v>988.87273000000005</v>
      </c>
      <c r="N1105" s="72">
        <v>1018.31643</v>
      </c>
      <c r="O1105" s="72">
        <v>1048.6731</v>
      </c>
      <c r="P1105" s="72">
        <v>1080.0548699999999</v>
      </c>
      <c r="Q1105" s="72">
        <v>1111.8658600000001</v>
      </c>
      <c r="R1105" s="72">
        <v>1144.82303</v>
      </c>
      <c r="S1105" s="73">
        <v>1178.8609200000001</v>
      </c>
      <c r="T1105" s="73">
        <v>10368.837649999999</v>
      </c>
    </row>
    <row r="1106" spans="1:20" s="63" customFormat="1" hidden="1" x14ac:dyDescent="0.2">
      <c r="A1106" s="28" t="s">
        <v>483</v>
      </c>
      <c r="B1106" s="67"/>
      <c r="C1106" s="102" t="s">
        <v>733</v>
      </c>
      <c r="D1106" s="68"/>
      <c r="E1106" s="110" t="s">
        <v>734</v>
      </c>
      <c r="F1106" s="68"/>
      <c r="G1106" s="110" t="s">
        <v>792</v>
      </c>
      <c r="H1106" s="108" t="s">
        <v>793</v>
      </c>
      <c r="I1106" s="68" t="s">
        <v>229</v>
      </c>
      <c r="J1106" s="72">
        <v>89.373599999999996</v>
      </c>
      <c r="K1106" s="72">
        <v>84.838629999999995</v>
      </c>
      <c r="L1106" s="72">
        <v>85.437269999999998</v>
      </c>
      <c r="M1106" s="72">
        <v>116.42945</v>
      </c>
      <c r="N1106" s="72">
        <v>120.91713</v>
      </c>
      <c r="O1106" s="72">
        <v>125.1917</v>
      </c>
      <c r="P1106" s="72">
        <v>129.49681000000001</v>
      </c>
      <c r="Q1106" s="72">
        <v>134.584</v>
      </c>
      <c r="R1106" s="72">
        <v>139.65486999999999</v>
      </c>
      <c r="S1106" s="73">
        <v>142.90690000000001</v>
      </c>
      <c r="T1106" s="73">
        <v>1168.8303599999999</v>
      </c>
    </row>
    <row r="1107" spans="1:20" s="63" customFormat="1" ht="18" customHeight="1" x14ac:dyDescent="0.2">
      <c r="A1107" s="28" t="s">
        <v>483</v>
      </c>
      <c r="B1107" s="67"/>
      <c r="C1107" s="102"/>
      <c r="D1107" s="68"/>
      <c r="E1107" s="105"/>
      <c r="F1107" s="68"/>
      <c r="G1107" s="105"/>
      <c r="H1107" s="108"/>
      <c r="I1107" s="68" t="s">
        <v>228</v>
      </c>
      <c r="J1107" s="72">
        <f t="shared" ref="J1107:T1107" si="165">SUMIF($I1104:$I1106,"Interest",J1104:J1106)+SUMIF($I1104:$I1106,"Depreciation",J1104:J1106)+SUMIF($I1104:$I1106,"Operating Costs",J1104:J1106)+SUMIF($I1104:$I1106,"Allocations",J1104:J1106)</f>
        <v>994.41957000000002</v>
      </c>
      <c r="K1107" s="72">
        <f t="shared" si="165"/>
        <v>1017.28315</v>
      </c>
      <c r="L1107" s="72">
        <f t="shared" si="165"/>
        <v>1045.3174899999999</v>
      </c>
      <c r="M1107" s="72">
        <f t="shared" si="165"/>
        <v>1105.3021800000001</v>
      </c>
      <c r="N1107" s="72">
        <f t="shared" si="165"/>
        <v>1139.2335599999999</v>
      </c>
      <c r="O1107" s="72">
        <f t="shared" si="165"/>
        <v>1173.8648000000001</v>
      </c>
      <c r="P1107" s="72">
        <f t="shared" si="165"/>
        <v>1209.55168</v>
      </c>
      <c r="Q1107" s="72">
        <f t="shared" si="165"/>
        <v>1246.4498600000002</v>
      </c>
      <c r="R1107" s="72">
        <f t="shared" si="165"/>
        <v>1284.4779000000001</v>
      </c>
      <c r="S1107" s="72">
        <f t="shared" si="165"/>
        <v>1321.76782</v>
      </c>
      <c r="T1107" s="73">
        <f t="shared" si="165"/>
        <v>11537.668009999999</v>
      </c>
    </row>
    <row r="1108" spans="1:20" ht="5.25" customHeight="1" x14ac:dyDescent="0.2">
      <c r="A1108" s="28" t="s">
        <v>483</v>
      </c>
      <c r="B1108" s="74"/>
      <c r="C1108" s="103"/>
      <c r="D1108" s="75"/>
      <c r="E1108" s="106"/>
      <c r="F1108" s="75"/>
      <c r="G1108" s="106"/>
      <c r="H1108" s="109"/>
      <c r="I1108" s="75"/>
      <c r="J1108" s="76"/>
      <c r="K1108" s="76"/>
      <c r="L1108" s="76"/>
      <c r="M1108" s="76"/>
      <c r="N1108" s="76"/>
      <c r="O1108" s="76"/>
      <c r="P1108" s="76"/>
      <c r="Q1108" s="76"/>
      <c r="R1108" s="76"/>
      <c r="S1108" s="77"/>
      <c r="T1108" s="77"/>
    </row>
    <row r="1109" spans="1:20" s="63" customFormat="1" ht="18" customHeight="1" thickBot="1" x14ac:dyDescent="0.25">
      <c r="A1109" s="28" t="s">
        <v>483</v>
      </c>
      <c r="B1109" s="78"/>
      <c r="C1109" s="79"/>
      <c r="D1109" s="79"/>
      <c r="E1109" s="80"/>
      <c r="F1109" s="78" t="s">
        <v>794</v>
      </c>
      <c r="G1109" s="79"/>
      <c r="H1109" s="79"/>
      <c r="I1109" s="79"/>
      <c r="J1109" s="81">
        <v>612.46100999999999</v>
      </c>
      <c r="K1109" s="81">
        <v>623.55614000000003</v>
      </c>
      <c r="L1109" s="81">
        <v>639.45847000000003</v>
      </c>
      <c r="M1109" s="81">
        <v>686.69874000000004</v>
      </c>
      <c r="N1109" s="81">
        <v>707.78783999999996</v>
      </c>
      <c r="O1109" s="81">
        <v>729.24848999999995</v>
      </c>
      <c r="P1109" s="81">
        <v>751.35492999999997</v>
      </c>
      <c r="Q1109" s="81">
        <v>774.51003000000003</v>
      </c>
      <c r="R1109" s="81">
        <v>798.37995999999998</v>
      </c>
      <c r="S1109" s="81">
        <v>821.08696999999995</v>
      </c>
      <c r="T1109" s="82">
        <v>7144.5425800000003</v>
      </c>
    </row>
    <row r="1110" spans="1:20" s="63" customFormat="1" ht="18" customHeight="1" x14ac:dyDescent="0.2">
      <c r="A1110" s="28" t="s">
        <v>483</v>
      </c>
      <c r="B1110" s="67"/>
      <c r="C1110" s="101" t="s">
        <v>733</v>
      </c>
      <c r="D1110" s="68"/>
      <c r="E1110" s="104" t="s">
        <v>734</v>
      </c>
      <c r="F1110" s="68"/>
      <c r="G1110" s="104" t="s">
        <v>795</v>
      </c>
      <c r="H1110" s="107" t="s">
        <v>796</v>
      </c>
      <c r="I1110" s="69" t="s">
        <v>226</v>
      </c>
      <c r="J1110" s="70">
        <v>-83.843999999999994</v>
      </c>
      <c r="K1110" s="70">
        <v>-86.343270000000004</v>
      </c>
      <c r="L1110" s="70">
        <v>-88.944159999999997</v>
      </c>
      <c r="M1110" s="70">
        <v>-91.611670000000004</v>
      </c>
      <c r="N1110" s="70">
        <v>-94.357219999999998</v>
      </c>
      <c r="O1110" s="70">
        <v>-97.18844</v>
      </c>
      <c r="P1110" s="70">
        <v>-100.10429999999999</v>
      </c>
      <c r="Q1110" s="70">
        <v>-103.10303999999999</v>
      </c>
      <c r="R1110" s="70">
        <v>-106.19611999999999</v>
      </c>
      <c r="S1110" s="71">
        <v>-109.38199</v>
      </c>
      <c r="T1110" s="71">
        <v>-961.07420999999999</v>
      </c>
    </row>
    <row r="1111" spans="1:20" s="63" customFormat="1" hidden="1" x14ac:dyDescent="0.2">
      <c r="A1111" s="28" t="s">
        <v>483</v>
      </c>
      <c r="B1111" s="67"/>
      <c r="C1111" s="102" t="s">
        <v>733</v>
      </c>
      <c r="D1111" s="68"/>
      <c r="E1111" s="110" t="s">
        <v>734</v>
      </c>
      <c r="F1111" s="68"/>
      <c r="G1111" s="110" t="s">
        <v>795</v>
      </c>
      <c r="H1111" s="108" t="s">
        <v>796</v>
      </c>
      <c r="I1111" s="68" t="s">
        <v>228</v>
      </c>
      <c r="J1111" s="72">
        <v>193.58543</v>
      </c>
      <c r="K1111" s="72">
        <v>199.36985000000001</v>
      </c>
      <c r="L1111" s="72">
        <v>205.37538000000001</v>
      </c>
      <c r="M1111" s="72">
        <v>211.53475</v>
      </c>
      <c r="N1111" s="72">
        <v>217.87432000000001</v>
      </c>
      <c r="O1111" s="72">
        <v>224.41175000000001</v>
      </c>
      <c r="P1111" s="72">
        <v>231.14455000000001</v>
      </c>
      <c r="Q1111" s="72">
        <v>238.06879000000001</v>
      </c>
      <c r="R1111" s="72">
        <v>245.21080000000001</v>
      </c>
      <c r="S1111" s="73">
        <v>252.56711000000001</v>
      </c>
      <c r="T1111" s="73">
        <v>2219.14273</v>
      </c>
    </row>
    <row r="1112" spans="1:20" s="63" customFormat="1" hidden="1" x14ac:dyDescent="0.2">
      <c r="A1112" s="28" t="s">
        <v>483</v>
      </c>
      <c r="B1112" s="67"/>
      <c r="C1112" s="102" t="s">
        <v>733</v>
      </c>
      <c r="D1112" s="68"/>
      <c r="E1112" s="110" t="s">
        <v>734</v>
      </c>
      <c r="F1112" s="68"/>
      <c r="G1112" s="110" t="s">
        <v>795</v>
      </c>
      <c r="H1112" s="108" t="s">
        <v>796</v>
      </c>
      <c r="I1112" s="68" t="s">
        <v>229</v>
      </c>
      <c r="J1112" s="72">
        <v>10.195499999999999</v>
      </c>
      <c r="K1112" s="72">
        <v>9.6793800000000001</v>
      </c>
      <c r="L1112" s="72">
        <v>9.7830899999999996</v>
      </c>
      <c r="M1112" s="72">
        <v>13.34099</v>
      </c>
      <c r="N1112" s="72">
        <v>13.89326</v>
      </c>
      <c r="O1112" s="72">
        <v>14.416449999999999</v>
      </c>
      <c r="P1112" s="72">
        <v>14.94008</v>
      </c>
      <c r="Q1112" s="72">
        <v>15.55622</v>
      </c>
      <c r="R1112" s="72">
        <v>16.163060000000002</v>
      </c>
      <c r="S1112" s="73">
        <v>16.555309999999999</v>
      </c>
      <c r="T1112" s="73">
        <v>134.52333999999999</v>
      </c>
    </row>
    <row r="1113" spans="1:20" s="63" customFormat="1" ht="18" customHeight="1" x14ac:dyDescent="0.2">
      <c r="A1113" s="28" t="s">
        <v>483</v>
      </c>
      <c r="B1113" s="67"/>
      <c r="C1113" s="102"/>
      <c r="D1113" s="68"/>
      <c r="E1113" s="105"/>
      <c r="F1113" s="68"/>
      <c r="G1113" s="105"/>
      <c r="H1113" s="108"/>
      <c r="I1113" s="68" t="s">
        <v>228</v>
      </c>
      <c r="J1113" s="72">
        <f t="shared" ref="J1113:T1113" si="166">SUMIF($I1110:$I1112,"Interest",J1110:J1112)+SUMIF($I1110:$I1112,"Depreciation",J1110:J1112)+SUMIF($I1110:$I1112,"Operating Costs",J1110:J1112)+SUMIF($I1110:$I1112,"Allocations",J1110:J1112)</f>
        <v>203.78093000000001</v>
      </c>
      <c r="K1113" s="72">
        <f t="shared" si="166"/>
        <v>209.04923000000002</v>
      </c>
      <c r="L1113" s="72">
        <f t="shared" si="166"/>
        <v>215.15846999999999</v>
      </c>
      <c r="M1113" s="72">
        <f t="shared" si="166"/>
        <v>224.87574000000001</v>
      </c>
      <c r="N1113" s="72">
        <f t="shared" si="166"/>
        <v>231.76758000000001</v>
      </c>
      <c r="O1113" s="72">
        <f t="shared" si="166"/>
        <v>238.82820000000001</v>
      </c>
      <c r="P1113" s="72">
        <f t="shared" si="166"/>
        <v>246.08463</v>
      </c>
      <c r="Q1113" s="72">
        <f t="shared" si="166"/>
        <v>253.62501</v>
      </c>
      <c r="R1113" s="72">
        <f t="shared" si="166"/>
        <v>261.37386000000004</v>
      </c>
      <c r="S1113" s="72">
        <f t="shared" si="166"/>
        <v>269.12242000000003</v>
      </c>
      <c r="T1113" s="73">
        <f t="shared" si="166"/>
        <v>2353.6660700000002</v>
      </c>
    </row>
    <row r="1114" spans="1:20" ht="5.25" customHeight="1" x14ac:dyDescent="0.2">
      <c r="A1114" s="28" t="s">
        <v>483</v>
      </c>
      <c r="B1114" s="74"/>
      <c r="C1114" s="103"/>
      <c r="D1114" s="75"/>
      <c r="E1114" s="106"/>
      <c r="F1114" s="75"/>
      <c r="G1114" s="106"/>
      <c r="H1114" s="109"/>
      <c r="I1114" s="75"/>
      <c r="J1114" s="76"/>
      <c r="K1114" s="76"/>
      <c r="L1114" s="76"/>
      <c r="M1114" s="76"/>
      <c r="N1114" s="76"/>
      <c r="O1114" s="76"/>
      <c r="P1114" s="76"/>
      <c r="Q1114" s="76"/>
      <c r="R1114" s="76"/>
      <c r="S1114" s="77"/>
      <c r="T1114" s="77"/>
    </row>
    <row r="1115" spans="1:20" s="63" customFormat="1" ht="18" customHeight="1" thickBot="1" x14ac:dyDescent="0.25">
      <c r="A1115" s="28" t="s">
        <v>483</v>
      </c>
      <c r="B1115" s="78"/>
      <c r="C1115" s="79"/>
      <c r="D1115" s="79"/>
      <c r="E1115" s="80"/>
      <c r="F1115" s="78" t="s">
        <v>797</v>
      </c>
      <c r="G1115" s="79"/>
      <c r="H1115" s="79"/>
      <c r="I1115" s="79"/>
      <c r="J1115" s="81">
        <v>119.93693</v>
      </c>
      <c r="K1115" s="81">
        <v>122.70596</v>
      </c>
      <c r="L1115" s="81">
        <v>126.21431</v>
      </c>
      <c r="M1115" s="81">
        <v>133.26407</v>
      </c>
      <c r="N1115" s="81">
        <v>137.41036</v>
      </c>
      <c r="O1115" s="81">
        <v>141.63976</v>
      </c>
      <c r="P1115" s="81">
        <v>145.98033000000001</v>
      </c>
      <c r="Q1115" s="81">
        <v>150.52197000000001</v>
      </c>
      <c r="R1115" s="81">
        <v>155.17774</v>
      </c>
      <c r="S1115" s="81">
        <v>159.74043</v>
      </c>
      <c r="T1115" s="82">
        <v>1392.59186</v>
      </c>
    </row>
    <row r="1116" spans="1:20" s="63" customFormat="1" ht="18" customHeight="1" x14ac:dyDescent="0.2">
      <c r="A1116" s="28" t="s">
        <v>483</v>
      </c>
      <c r="B1116" s="67"/>
      <c r="C1116" s="101" t="s">
        <v>733</v>
      </c>
      <c r="D1116" s="68"/>
      <c r="E1116" s="104" t="s">
        <v>734</v>
      </c>
      <c r="F1116" s="68"/>
      <c r="G1116" s="104" t="s">
        <v>798</v>
      </c>
      <c r="H1116" s="107" t="s">
        <v>799</v>
      </c>
      <c r="I1116" s="69" t="s">
        <v>226</v>
      </c>
      <c r="J1116" s="70">
        <v>-643.39728000000002</v>
      </c>
      <c r="K1116" s="70">
        <v>-664.69498999999996</v>
      </c>
      <c r="L1116" s="70">
        <v>-686.66039000000001</v>
      </c>
      <c r="M1116" s="70">
        <v>-710.16367000000002</v>
      </c>
      <c r="N1116" s="70">
        <v>-730.05569000000003</v>
      </c>
      <c r="O1116" s="70">
        <v>-754.02449999999999</v>
      </c>
      <c r="P1116" s="70">
        <v>-778.84768999999994</v>
      </c>
      <c r="Q1116" s="70">
        <v>-804.54769999999996</v>
      </c>
      <c r="R1116" s="70">
        <v>-831.17552000000001</v>
      </c>
      <c r="S1116" s="71">
        <v>-856.11071000000004</v>
      </c>
      <c r="T1116" s="71">
        <v>-7459.67814</v>
      </c>
    </row>
    <row r="1117" spans="1:20" s="63" customFormat="1" hidden="1" x14ac:dyDescent="0.2">
      <c r="A1117" s="28" t="s">
        <v>483</v>
      </c>
      <c r="B1117" s="67"/>
      <c r="C1117" s="102" t="s">
        <v>733</v>
      </c>
      <c r="D1117" s="68"/>
      <c r="E1117" s="110" t="s">
        <v>734</v>
      </c>
      <c r="F1117" s="68"/>
      <c r="G1117" s="110" t="s">
        <v>798</v>
      </c>
      <c r="H1117" s="108" t="s">
        <v>799</v>
      </c>
      <c r="I1117" s="68" t="s">
        <v>228</v>
      </c>
      <c r="J1117" s="72">
        <v>1368.90364</v>
      </c>
      <c r="K1117" s="72">
        <v>1413.1520399999999</v>
      </c>
      <c r="L1117" s="72">
        <v>1456.5388800000001</v>
      </c>
      <c r="M1117" s="72">
        <v>1503.6195600000001</v>
      </c>
      <c r="N1117" s="72">
        <v>1542.9169400000001</v>
      </c>
      <c r="O1117" s="72">
        <v>1591.8907200000001</v>
      </c>
      <c r="P1117" s="72">
        <v>1642.8657900000001</v>
      </c>
      <c r="Q1117" s="72">
        <v>1695.9044200000001</v>
      </c>
      <c r="R1117" s="72">
        <v>1751.41391</v>
      </c>
      <c r="S1117" s="73">
        <v>1803.09844</v>
      </c>
      <c r="T1117" s="73">
        <v>15770.304340000001</v>
      </c>
    </row>
    <row r="1118" spans="1:20" s="63" customFormat="1" hidden="1" x14ac:dyDescent="0.2">
      <c r="A1118" s="28" t="s">
        <v>483</v>
      </c>
      <c r="B1118" s="67"/>
      <c r="C1118" s="102" t="s">
        <v>733</v>
      </c>
      <c r="D1118" s="68"/>
      <c r="E1118" s="110" t="s">
        <v>734</v>
      </c>
      <c r="F1118" s="68"/>
      <c r="G1118" s="110" t="s">
        <v>798</v>
      </c>
      <c r="H1118" s="108" t="s">
        <v>799</v>
      </c>
      <c r="I1118" s="68" t="s">
        <v>229</v>
      </c>
      <c r="J1118" s="72">
        <v>132.84915000000001</v>
      </c>
      <c r="K1118" s="72">
        <v>126.24151999999999</v>
      </c>
      <c r="L1118" s="72">
        <v>126.90658999999999</v>
      </c>
      <c r="M1118" s="72">
        <v>173.07951</v>
      </c>
      <c r="N1118" s="72">
        <v>178.85781</v>
      </c>
      <c r="O1118" s="72">
        <v>185.09718000000001</v>
      </c>
      <c r="P1118" s="72">
        <v>191.44693000000001</v>
      </c>
      <c r="Q1118" s="72">
        <v>199.10538</v>
      </c>
      <c r="R1118" s="72">
        <v>206.88811000000001</v>
      </c>
      <c r="S1118" s="73">
        <v>211.52536000000001</v>
      </c>
      <c r="T1118" s="73">
        <v>1731.9975400000001</v>
      </c>
    </row>
    <row r="1119" spans="1:20" s="63" customFormat="1" ht="18" customHeight="1" x14ac:dyDescent="0.2">
      <c r="A1119" s="28" t="s">
        <v>483</v>
      </c>
      <c r="B1119" s="67"/>
      <c r="C1119" s="102"/>
      <c r="D1119" s="68"/>
      <c r="E1119" s="105"/>
      <c r="F1119" s="68"/>
      <c r="G1119" s="105"/>
      <c r="H1119" s="108"/>
      <c r="I1119" s="68" t="s">
        <v>228</v>
      </c>
      <c r="J1119" s="72">
        <f t="shared" ref="J1119:T1119" si="167">SUMIF($I1116:$I1118,"Interest",J1116:J1118)+SUMIF($I1116:$I1118,"Depreciation",J1116:J1118)+SUMIF($I1116:$I1118,"Operating Costs",J1116:J1118)+SUMIF($I1116:$I1118,"Allocations",J1116:J1118)</f>
        <v>1501.75279</v>
      </c>
      <c r="K1119" s="72">
        <f t="shared" si="167"/>
        <v>1539.39356</v>
      </c>
      <c r="L1119" s="72">
        <f t="shared" si="167"/>
        <v>1583.4454700000001</v>
      </c>
      <c r="M1119" s="72">
        <f t="shared" si="167"/>
        <v>1676.6990700000001</v>
      </c>
      <c r="N1119" s="72">
        <f t="shared" si="167"/>
        <v>1721.77475</v>
      </c>
      <c r="O1119" s="72">
        <f t="shared" si="167"/>
        <v>1776.9879000000001</v>
      </c>
      <c r="P1119" s="72">
        <f t="shared" si="167"/>
        <v>1834.3127200000001</v>
      </c>
      <c r="Q1119" s="72">
        <f t="shared" si="167"/>
        <v>1895.0098</v>
      </c>
      <c r="R1119" s="72">
        <f t="shared" si="167"/>
        <v>1958.3020200000001</v>
      </c>
      <c r="S1119" s="72">
        <f t="shared" si="167"/>
        <v>2014.6238000000001</v>
      </c>
      <c r="T1119" s="73">
        <f t="shared" si="167"/>
        <v>17502.301879999999</v>
      </c>
    </row>
    <row r="1120" spans="1:20" ht="5.25" customHeight="1" x14ac:dyDescent="0.2">
      <c r="A1120" s="28" t="s">
        <v>483</v>
      </c>
      <c r="B1120" s="74"/>
      <c r="C1120" s="103"/>
      <c r="D1120" s="75"/>
      <c r="E1120" s="106"/>
      <c r="F1120" s="75"/>
      <c r="G1120" s="106"/>
      <c r="H1120" s="109"/>
      <c r="I1120" s="75"/>
      <c r="J1120" s="76"/>
      <c r="K1120" s="76"/>
      <c r="L1120" s="76"/>
      <c r="M1120" s="76"/>
      <c r="N1120" s="76"/>
      <c r="O1120" s="76"/>
      <c r="P1120" s="76"/>
      <c r="Q1120" s="76"/>
      <c r="R1120" s="76"/>
      <c r="S1120" s="77"/>
      <c r="T1120" s="77"/>
    </row>
    <row r="1121" spans="1:20" s="63" customFormat="1" ht="18" customHeight="1" thickBot="1" x14ac:dyDescent="0.25">
      <c r="A1121" s="28" t="s">
        <v>483</v>
      </c>
      <c r="B1121" s="78"/>
      <c r="C1121" s="79"/>
      <c r="D1121" s="79"/>
      <c r="E1121" s="80"/>
      <c r="F1121" s="78" t="s">
        <v>800</v>
      </c>
      <c r="G1121" s="79"/>
      <c r="H1121" s="79"/>
      <c r="I1121" s="79"/>
      <c r="J1121" s="81">
        <v>858.35550999999998</v>
      </c>
      <c r="K1121" s="81">
        <v>874.69857000000002</v>
      </c>
      <c r="L1121" s="81">
        <v>896.78507999999999</v>
      </c>
      <c r="M1121" s="81">
        <v>966.53539999999998</v>
      </c>
      <c r="N1121" s="81">
        <v>991.71906000000001</v>
      </c>
      <c r="O1121" s="81">
        <v>1022.9634</v>
      </c>
      <c r="P1121" s="81">
        <v>1055.4650300000001</v>
      </c>
      <c r="Q1121" s="81">
        <v>1090.4621</v>
      </c>
      <c r="R1121" s="81">
        <v>1127.1265000000001</v>
      </c>
      <c r="S1121" s="81">
        <v>1158.5130899999999</v>
      </c>
      <c r="T1121" s="82">
        <v>10042.623740000001</v>
      </c>
    </row>
    <row r="1122" spans="1:20" s="63" customFormat="1" ht="18" customHeight="1" x14ac:dyDescent="0.2">
      <c r="A1122" s="28" t="s">
        <v>483</v>
      </c>
      <c r="B1122" s="67"/>
      <c r="C1122" s="101" t="s">
        <v>733</v>
      </c>
      <c r="D1122" s="68"/>
      <c r="E1122" s="104" t="s">
        <v>734</v>
      </c>
      <c r="F1122" s="68"/>
      <c r="G1122" s="104" t="s">
        <v>801</v>
      </c>
      <c r="H1122" s="107" t="s">
        <v>802</v>
      </c>
      <c r="I1122" s="69" t="s">
        <v>226</v>
      </c>
      <c r="J1122" s="70">
        <v>-186.46799999999999</v>
      </c>
      <c r="K1122" s="70">
        <v>-192.04761999999999</v>
      </c>
      <c r="L1122" s="70">
        <v>-198.21341000000001</v>
      </c>
      <c r="M1122" s="70">
        <v>-204.64481000000001</v>
      </c>
      <c r="N1122" s="70">
        <v>-210.72232</v>
      </c>
      <c r="O1122" s="70">
        <v>-217.05574999999999</v>
      </c>
      <c r="P1122" s="70">
        <v>-223.57245</v>
      </c>
      <c r="Q1122" s="70">
        <v>-230.18254999999999</v>
      </c>
      <c r="R1122" s="70">
        <v>-237.08798999999999</v>
      </c>
      <c r="S1122" s="71">
        <v>-244.20061000000001</v>
      </c>
      <c r="T1122" s="71">
        <v>-2144.19551</v>
      </c>
    </row>
    <row r="1123" spans="1:20" s="63" customFormat="1" hidden="1" x14ac:dyDescent="0.2">
      <c r="A1123" s="28" t="s">
        <v>483</v>
      </c>
      <c r="B1123" s="67"/>
      <c r="C1123" s="102" t="s">
        <v>733</v>
      </c>
      <c r="D1123" s="68"/>
      <c r="E1123" s="110" t="s">
        <v>734</v>
      </c>
      <c r="F1123" s="68"/>
      <c r="G1123" s="110" t="s">
        <v>801</v>
      </c>
      <c r="H1123" s="108" t="s">
        <v>802</v>
      </c>
      <c r="I1123" s="68" t="s">
        <v>228</v>
      </c>
      <c r="J1123" s="72">
        <v>522.17750000000001</v>
      </c>
      <c r="K1123" s="72">
        <v>537.10155999999995</v>
      </c>
      <c r="L1123" s="72">
        <v>552.41322000000002</v>
      </c>
      <c r="M1123" s="72">
        <v>568.55688999999995</v>
      </c>
      <c r="N1123" s="72">
        <v>584.22617000000002</v>
      </c>
      <c r="O1123" s="72">
        <v>600.77189999999996</v>
      </c>
      <c r="P1123" s="72">
        <v>617.90431000000001</v>
      </c>
      <c r="Q1123" s="72">
        <v>635.41413</v>
      </c>
      <c r="R1123" s="72">
        <v>653.93595000000005</v>
      </c>
      <c r="S1123" s="73">
        <v>673.13809000000003</v>
      </c>
      <c r="T1123" s="73">
        <v>5945.6397200000001</v>
      </c>
    </row>
    <row r="1124" spans="1:20" s="63" customFormat="1" hidden="1" x14ac:dyDescent="0.2">
      <c r="A1124" s="28" t="s">
        <v>483</v>
      </c>
      <c r="B1124" s="67"/>
      <c r="C1124" s="102" t="s">
        <v>733</v>
      </c>
      <c r="D1124" s="68"/>
      <c r="E1124" s="110" t="s">
        <v>734</v>
      </c>
      <c r="F1124" s="68"/>
      <c r="G1124" s="110" t="s">
        <v>801</v>
      </c>
      <c r="H1124" s="108" t="s">
        <v>802</v>
      </c>
      <c r="I1124" s="68" t="s">
        <v>229</v>
      </c>
      <c r="J1124" s="72">
        <v>65.617519999999999</v>
      </c>
      <c r="K1124" s="72">
        <v>62.201630000000002</v>
      </c>
      <c r="L1124" s="72">
        <v>62.451210000000003</v>
      </c>
      <c r="M1124" s="72">
        <v>84.994860000000003</v>
      </c>
      <c r="N1124" s="72">
        <v>87.965540000000004</v>
      </c>
      <c r="O1124" s="72">
        <v>90.837459999999993</v>
      </c>
      <c r="P1124" s="72">
        <v>93.739649999999997</v>
      </c>
      <c r="Q1124" s="72">
        <v>97.236879999999999</v>
      </c>
      <c r="R1124" s="72">
        <v>100.78703</v>
      </c>
      <c r="S1124" s="73">
        <v>103.04698</v>
      </c>
      <c r="T1124" s="73">
        <v>848.87876000000006</v>
      </c>
    </row>
    <row r="1125" spans="1:20" s="63" customFormat="1" hidden="1" x14ac:dyDescent="0.2">
      <c r="A1125" s="28" t="s">
        <v>483</v>
      </c>
      <c r="B1125" s="67"/>
      <c r="C1125" s="102" t="s">
        <v>733</v>
      </c>
      <c r="D1125" s="68"/>
      <c r="E1125" s="110" t="s">
        <v>734</v>
      </c>
      <c r="F1125" s="68"/>
      <c r="G1125" s="110" t="s">
        <v>801</v>
      </c>
      <c r="H1125" s="108" t="s">
        <v>802</v>
      </c>
      <c r="I1125" s="68" t="s">
        <v>230</v>
      </c>
      <c r="J1125" s="72">
        <v>82.592550000000003</v>
      </c>
      <c r="K1125" s="72">
        <v>122.52258999999999</v>
      </c>
      <c r="L1125" s="72">
        <v>158.03469000000001</v>
      </c>
      <c r="M1125" s="72">
        <v>174.40414000000001</v>
      </c>
      <c r="N1125" s="72">
        <v>199.58661000000001</v>
      </c>
      <c r="O1125" s="72">
        <v>207.24260000000001</v>
      </c>
      <c r="P1125" s="72">
        <v>194.05717000000001</v>
      </c>
      <c r="Q1125" s="72">
        <v>180.50586000000001</v>
      </c>
      <c r="R1125" s="72">
        <v>164.97914</v>
      </c>
      <c r="S1125" s="73">
        <v>149.40814</v>
      </c>
      <c r="T1125" s="73">
        <v>1633.33349</v>
      </c>
    </row>
    <row r="1126" spans="1:20" s="63" customFormat="1" hidden="1" x14ac:dyDescent="0.2">
      <c r="A1126" s="28" t="s">
        <v>483</v>
      </c>
      <c r="B1126" s="67"/>
      <c r="C1126" s="102" t="s">
        <v>733</v>
      </c>
      <c r="D1126" s="68"/>
      <c r="E1126" s="110" t="s">
        <v>734</v>
      </c>
      <c r="F1126" s="68"/>
      <c r="G1126" s="110" t="s">
        <v>801</v>
      </c>
      <c r="H1126" s="108" t="s">
        <v>802</v>
      </c>
      <c r="I1126" s="68" t="s">
        <v>231</v>
      </c>
      <c r="J1126" s="72">
        <v>2290.0544100000002</v>
      </c>
      <c r="K1126" s="72">
        <v>2403.7268199999999</v>
      </c>
      <c r="L1126" s="72">
        <v>2712.59593</v>
      </c>
      <c r="M1126" s="72">
        <v>3087.3267099999998</v>
      </c>
      <c r="N1126" s="72">
        <v>3488.0257700000002</v>
      </c>
      <c r="O1126" s="72">
        <v>3726.6105499999999</v>
      </c>
      <c r="P1126" s="72">
        <v>3601.8208500000001</v>
      </c>
      <c r="Q1126" s="72">
        <v>3605.19661</v>
      </c>
      <c r="R1126" s="72">
        <v>3580.58214</v>
      </c>
      <c r="S1126" s="73">
        <v>3815.23225</v>
      </c>
      <c r="T1126" s="73">
        <v>32311.172040000001</v>
      </c>
    </row>
    <row r="1127" spans="1:20" s="63" customFormat="1" ht="18" customHeight="1" x14ac:dyDescent="0.2">
      <c r="A1127" s="28" t="s">
        <v>483</v>
      </c>
      <c r="B1127" s="67"/>
      <c r="C1127" s="102"/>
      <c r="D1127" s="68"/>
      <c r="E1127" s="105"/>
      <c r="F1127" s="68"/>
      <c r="G1127" s="105"/>
      <c r="H1127" s="108"/>
      <c r="I1127" s="68" t="s">
        <v>228</v>
      </c>
      <c r="J1127" s="72">
        <f t="shared" ref="J1127:T1127" si="168">SUMIF($I1122:$I1126,"Interest",J1122:J1126)+SUMIF($I1122:$I1126,"Depreciation",J1122:J1126)+SUMIF($I1122:$I1126,"Operating Costs",J1122:J1126)+SUMIF($I1122:$I1126,"Allocations",J1122:J1126)</f>
        <v>2960.4419799999996</v>
      </c>
      <c r="K1127" s="72">
        <f t="shared" si="168"/>
        <v>3125.5526</v>
      </c>
      <c r="L1127" s="72">
        <f t="shared" si="168"/>
        <v>3485.49505</v>
      </c>
      <c r="M1127" s="72">
        <f t="shared" si="168"/>
        <v>3915.2825999999995</v>
      </c>
      <c r="N1127" s="72">
        <f t="shared" si="168"/>
        <v>4359.8040900000005</v>
      </c>
      <c r="O1127" s="72">
        <f t="shared" si="168"/>
        <v>4625.4625099999994</v>
      </c>
      <c r="P1127" s="72">
        <f t="shared" si="168"/>
        <v>4507.5219800000004</v>
      </c>
      <c r="Q1127" s="72">
        <f t="shared" si="168"/>
        <v>4518.3534800000007</v>
      </c>
      <c r="R1127" s="72">
        <f t="shared" si="168"/>
        <v>4500.2842600000004</v>
      </c>
      <c r="S1127" s="72">
        <f t="shared" si="168"/>
        <v>4740.82546</v>
      </c>
      <c r="T1127" s="73">
        <f t="shared" si="168"/>
        <v>40739.024010000001</v>
      </c>
    </row>
    <row r="1128" spans="1:20" ht="5.25" customHeight="1" x14ac:dyDescent="0.2">
      <c r="A1128" s="28" t="s">
        <v>483</v>
      </c>
      <c r="B1128" s="74"/>
      <c r="C1128" s="103"/>
      <c r="D1128" s="75"/>
      <c r="E1128" s="106"/>
      <c r="F1128" s="75"/>
      <c r="G1128" s="106"/>
      <c r="H1128" s="109"/>
      <c r="I1128" s="75"/>
      <c r="J1128" s="76"/>
      <c r="K1128" s="76"/>
      <c r="L1128" s="76"/>
      <c r="M1128" s="76"/>
      <c r="N1128" s="76"/>
      <c r="O1128" s="76"/>
      <c r="P1128" s="76"/>
      <c r="Q1128" s="76"/>
      <c r="R1128" s="76"/>
      <c r="S1128" s="77"/>
      <c r="T1128" s="77"/>
    </row>
    <row r="1129" spans="1:20" s="63" customFormat="1" ht="18" customHeight="1" thickBot="1" x14ac:dyDescent="0.25">
      <c r="A1129" s="28" t="s">
        <v>483</v>
      </c>
      <c r="B1129" s="78"/>
      <c r="C1129" s="79"/>
      <c r="D1129" s="79"/>
      <c r="E1129" s="80"/>
      <c r="F1129" s="78" t="s">
        <v>803</v>
      </c>
      <c r="G1129" s="79"/>
      <c r="H1129" s="79"/>
      <c r="I1129" s="79"/>
      <c r="J1129" s="81">
        <v>2773.9739800000002</v>
      </c>
      <c r="K1129" s="81">
        <v>2933.5049800000002</v>
      </c>
      <c r="L1129" s="81">
        <v>3287.2816400000002</v>
      </c>
      <c r="M1129" s="81">
        <v>3710.6377900000002</v>
      </c>
      <c r="N1129" s="81">
        <v>4149.0817699999998</v>
      </c>
      <c r="O1129" s="81">
        <v>4408.4067599999998</v>
      </c>
      <c r="P1129" s="81">
        <v>4283.9495299999999</v>
      </c>
      <c r="Q1129" s="81">
        <v>4288.1709300000002</v>
      </c>
      <c r="R1129" s="81">
        <v>4263.1962700000004</v>
      </c>
      <c r="S1129" s="81">
        <v>4496.6248500000002</v>
      </c>
      <c r="T1129" s="82">
        <v>38594.828500000003</v>
      </c>
    </row>
    <row r="1130" spans="1:20" s="63" customFormat="1" ht="18" customHeight="1" x14ac:dyDescent="0.2">
      <c r="A1130" s="28" t="s">
        <v>483</v>
      </c>
      <c r="B1130" s="67"/>
      <c r="C1130" s="101" t="s">
        <v>733</v>
      </c>
      <c r="D1130" s="68"/>
      <c r="E1130" s="104" t="s">
        <v>734</v>
      </c>
      <c r="F1130" s="68"/>
      <c r="G1130" s="104" t="s">
        <v>804</v>
      </c>
      <c r="H1130" s="107" t="s">
        <v>805</v>
      </c>
      <c r="I1130" s="69" t="s">
        <v>226</v>
      </c>
      <c r="J1130" s="70">
        <v>-711.36</v>
      </c>
      <c r="K1130" s="70">
        <v>-733.21798000000001</v>
      </c>
      <c r="L1130" s="70">
        <v>-755.72181999999998</v>
      </c>
      <c r="M1130" s="70">
        <v>-779.24928</v>
      </c>
      <c r="N1130" s="70">
        <v>-803.01036999999997</v>
      </c>
      <c r="O1130" s="70">
        <v>-827.50890000000004</v>
      </c>
      <c r="P1130" s="70">
        <v>-852.76994000000002</v>
      </c>
      <c r="Q1130" s="70">
        <v>-878.35290999999995</v>
      </c>
      <c r="R1130" s="70">
        <v>-904.70334000000003</v>
      </c>
      <c r="S1130" s="71">
        <v>-931.84437000000003</v>
      </c>
      <c r="T1130" s="71">
        <v>-8177.73891</v>
      </c>
    </row>
    <row r="1131" spans="1:20" s="63" customFormat="1" hidden="1" x14ac:dyDescent="0.2">
      <c r="A1131" s="28" t="s">
        <v>483</v>
      </c>
      <c r="B1131" s="67"/>
      <c r="C1131" s="102" t="s">
        <v>733</v>
      </c>
      <c r="D1131" s="68"/>
      <c r="E1131" s="110" t="s">
        <v>734</v>
      </c>
      <c r="F1131" s="68"/>
      <c r="G1131" s="110" t="s">
        <v>804</v>
      </c>
      <c r="H1131" s="108" t="s">
        <v>805</v>
      </c>
      <c r="I1131" s="68" t="s">
        <v>228</v>
      </c>
      <c r="J1131" s="72">
        <v>1642.56456</v>
      </c>
      <c r="K1131" s="72">
        <v>1692.3765800000001</v>
      </c>
      <c r="L1131" s="72">
        <v>1742.6463200000001</v>
      </c>
      <c r="M1131" s="72">
        <v>1795.3938700000001</v>
      </c>
      <c r="N1131" s="72">
        <v>1848.98064</v>
      </c>
      <c r="O1131" s="72">
        <v>1904.44525</v>
      </c>
      <c r="P1131" s="72">
        <v>1961.7373600000001</v>
      </c>
      <c r="Q1131" s="72">
        <v>2019.8470299999999</v>
      </c>
      <c r="R1131" s="72">
        <v>2079.9353599999999</v>
      </c>
      <c r="S1131" s="73">
        <v>2141.94337</v>
      </c>
      <c r="T1131" s="73">
        <v>18829.870340000001</v>
      </c>
    </row>
    <row r="1132" spans="1:20" s="63" customFormat="1" hidden="1" x14ac:dyDescent="0.2">
      <c r="A1132" s="28" t="s">
        <v>483</v>
      </c>
      <c r="B1132" s="67"/>
      <c r="C1132" s="102" t="s">
        <v>733</v>
      </c>
      <c r="D1132" s="68"/>
      <c r="E1132" s="110" t="s">
        <v>734</v>
      </c>
      <c r="F1132" s="68"/>
      <c r="G1132" s="110" t="s">
        <v>804</v>
      </c>
      <c r="H1132" s="108" t="s">
        <v>805</v>
      </c>
      <c r="I1132" s="68" t="s">
        <v>229</v>
      </c>
      <c r="J1132" s="72">
        <v>148.8338</v>
      </c>
      <c r="K1132" s="72">
        <v>141.30581000000001</v>
      </c>
      <c r="L1132" s="72">
        <v>142.43163999999999</v>
      </c>
      <c r="M1132" s="72">
        <v>194.14931000000001</v>
      </c>
      <c r="N1132" s="72">
        <v>201.76687000000001</v>
      </c>
      <c r="O1132" s="72">
        <v>209.03112999999999</v>
      </c>
      <c r="P1132" s="72">
        <v>216.33842999999999</v>
      </c>
      <c r="Q1132" s="72">
        <v>224.94218000000001</v>
      </c>
      <c r="R1132" s="72">
        <v>233.48931999999999</v>
      </c>
      <c r="S1132" s="73">
        <v>238.98136</v>
      </c>
      <c r="T1132" s="73">
        <v>1951.2698499999999</v>
      </c>
    </row>
    <row r="1133" spans="1:20" s="63" customFormat="1" ht="18" customHeight="1" x14ac:dyDescent="0.2">
      <c r="A1133" s="28" t="s">
        <v>483</v>
      </c>
      <c r="B1133" s="67"/>
      <c r="C1133" s="102"/>
      <c r="D1133" s="68"/>
      <c r="E1133" s="105"/>
      <c r="F1133" s="68"/>
      <c r="G1133" s="105"/>
      <c r="H1133" s="108"/>
      <c r="I1133" s="68" t="s">
        <v>228</v>
      </c>
      <c r="J1133" s="72">
        <f t="shared" ref="J1133:T1133" si="169">SUMIF($I1130:$I1132,"Interest",J1130:J1132)+SUMIF($I1130:$I1132,"Depreciation",J1130:J1132)+SUMIF($I1130:$I1132,"Operating Costs",J1130:J1132)+SUMIF($I1130:$I1132,"Allocations",J1130:J1132)</f>
        <v>1791.3983600000001</v>
      </c>
      <c r="K1133" s="72">
        <f t="shared" si="169"/>
        <v>1833.6823900000002</v>
      </c>
      <c r="L1133" s="72">
        <f t="shared" si="169"/>
        <v>1885.0779600000001</v>
      </c>
      <c r="M1133" s="72">
        <f t="shared" si="169"/>
        <v>1989.5431800000001</v>
      </c>
      <c r="N1133" s="72">
        <f t="shared" si="169"/>
        <v>2050.7475100000001</v>
      </c>
      <c r="O1133" s="72">
        <f t="shared" si="169"/>
        <v>2113.4763800000001</v>
      </c>
      <c r="P1133" s="72">
        <f t="shared" si="169"/>
        <v>2178.0757899999999</v>
      </c>
      <c r="Q1133" s="72">
        <f t="shared" si="169"/>
        <v>2244.7892099999999</v>
      </c>
      <c r="R1133" s="72">
        <f t="shared" si="169"/>
        <v>2313.4246800000001</v>
      </c>
      <c r="S1133" s="72">
        <f t="shared" si="169"/>
        <v>2380.9247299999997</v>
      </c>
      <c r="T1133" s="73">
        <f t="shared" si="169"/>
        <v>20781.140190000002</v>
      </c>
    </row>
    <row r="1134" spans="1:20" ht="5.25" customHeight="1" x14ac:dyDescent="0.2">
      <c r="A1134" s="28" t="s">
        <v>483</v>
      </c>
      <c r="B1134" s="74"/>
      <c r="C1134" s="103"/>
      <c r="D1134" s="75"/>
      <c r="E1134" s="106"/>
      <c r="F1134" s="75"/>
      <c r="G1134" s="106"/>
      <c r="H1134" s="109"/>
      <c r="I1134" s="75"/>
      <c r="J1134" s="76"/>
      <c r="K1134" s="76"/>
      <c r="L1134" s="76"/>
      <c r="M1134" s="76"/>
      <c r="N1134" s="76"/>
      <c r="O1134" s="76"/>
      <c r="P1134" s="76"/>
      <c r="Q1134" s="76"/>
      <c r="R1134" s="76"/>
      <c r="S1134" s="77"/>
      <c r="T1134" s="77"/>
    </row>
    <row r="1135" spans="1:20" s="63" customFormat="1" ht="18" customHeight="1" thickBot="1" x14ac:dyDescent="0.25">
      <c r="A1135" s="28" t="s">
        <v>483</v>
      </c>
      <c r="B1135" s="78"/>
      <c r="C1135" s="79"/>
      <c r="D1135" s="79"/>
      <c r="E1135" s="80"/>
      <c r="F1135" s="78" t="s">
        <v>806</v>
      </c>
      <c r="G1135" s="79"/>
      <c r="H1135" s="79"/>
      <c r="I1135" s="79"/>
      <c r="J1135" s="81">
        <v>1080.03836</v>
      </c>
      <c r="K1135" s="81">
        <v>1100.46441</v>
      </c>
      <c r="L1135" s="81">
        <v>1129.3561400000001</v>
      </c>
      <c r="M1135" s="81">
        <v>1210.2938999999999</v>
      </c>
      <c r="N1135" s="81">
        <v>1247.73714</v>
      </c>
      <c r="O1135" s="81">
        <v>1285.96748</v>
      </c>
      <c r="P1135" s="81">
        <v>1325.30585</v>
      </c>
      <c r="Q1135" s="81">
        <v>1366.4363000000001</v>
      </c>
      <c r="R1135" s="81">
        <v>1408.7213400000001</v>
      </c>
      <c r="S1135" s="81">
        <v>1449.0803599999999</v>
      </c>
      <c r="T1135" s="82">
        <v>12603.40128</v>
      </c>
    </row>
    <row r="1136" spans="1:20" s="63" customFormat="1" ht="18" customHeight="1" x14ac:dyDescent="0.2">
      <c r="A1136" s="28" t="s">
        <v>483</v>
      </c>
      <c r="B1136" s="67"/>
      <c r="C1136" s="101" t="s">
        <v>733</v>
      </c>
      <c r="D1136" s="68"/>
      <c r="E1136" s="104" t="s">
        <v>734</v>
      </c>
      <c r="F1136" s="68"/>
      <c r="G1136" s="104" t="s">
        <v>807</v>
      </c>
      <c r="H1136" s="107" t="s">
        <v>808</v>
      </c>
      <c r="I1136" s="69" t="s">
        <v>226</v>
      </c>
      <c r="J1136" s="70">
        <v>-152.71199999999999</v>
      </c>
      <c r="K1136" s="70">
        <v>-157.44136</v>
      </c>
      <c r="L1136" s="70">
        <v>-162.32102</v>
      </c>
      <c r="M1136" s="70">
        <v>-167.52602999999999</v>
      </c>
      <c r="N1136" s="70">
        <v>-172.64108999999999</v>
      </c>
      <c r="O1136" s="70">
        <v>-177.88596000000001</v>
      </c>
      <c r="P1136" s="70">
        <v>-183.29275000000001</v>
      </c>
      <c r="Q1136" s="70">
        <v>-188.78856999999999</v>
      </c>
      <c r="R1136" s="70">
        <v>-194.4522</v>
      </c>
      <c r="S1136" s="71">
        <v>-200.28575000000001</v>
      </c>
      <c r="T1136" s="71">
        <v>-1757.34673</v>
      </c>
    </row>
    <row r="1137" spans="1:20" s="63" customFormat="1" hidden="1" x14ac:dyDescent="0.2">
      <c r="A1137" s="28" t="s">
        <v>483</v>
      </c>
      <c r="B1137" s="67"/>
      <c r="C1137" s="102" t="s">
        <v>733</v>
      </c>
      <c r="D1137" s="68"/>
      <c r="E1137" s="110" t="s">
        <v>734</v>
      </c>
      <c r="F1137" s="68"/>
      <c r="G1137" s="110" t="s">
        <v>807</v>
      </c>
      <c r="H1137" s="108" t="s">
        <v>808</v>
      </c>
      <c r="I1137" s="68" t="s">
        <v>228</v>
      </c>
      <c r="J1137" s="72">
        <v>359.79478</v>
      </c>
      <c r="K1137" s="72">
        <v>370.57702</v>
      </c>
      <c r="L1137" s="72">
        <v>381.10401999999999</v>
      </c>
      <c r="M1137" s="72">
        <v>392.46314000000001</v>
      </c>
      <c r="N1137" s="72">
        <v>403.78215</v>
      </c>
      <c r="O1137" s="72">
        <v>415.50743</v>
      </c>
      <c r="P1137" s="72">
        <v>427.65260000000001</v>
      </c>
      <c r="Q1137" s="72">
        <v>440.04971</v>
      </c>
      <c r="R1137" s="72">
        <v>452.96062000000001</v>
      </c>
      <c r="S1137" s="73">
        <v>466.32585999999998</v>
      </c>
      <c r="T1137" s="73">
        <v>4110.2173300000004</v>
      </c>
    </row>
    <row r="1138" spans="1:20" s="63" customFormat="1" hidden="1" x14ac:dyDescent="0.2">
      <c r="A1138" s="28" t="s">
        <v>483</v>
      </c>
      <c r="B1138" s="67"/>
      <c r="C1138" s="102" t="s">
        <v>733</v>
      </c>
      <c r="D1138" s="68"/>
      <c r="E1138" s="110" t="s">
        <v>734</v>
      </c>
      <c r="F1138" s="68"/>
      <c r="G1138" s="110" t="s">
        <v>807</v>
      </c>
      <c r="H1138" s="108" t="s">
        <v>808</v>
      </c>
      <c r="I1138" s="68" t="s">
        <v>229</v>
      </c>
      <c r="J1138" s="72">
        <v>43.562379999999997</v>
      </c>
      <c r="K1138" s="72">
        <v>41.333410000000001</v>
      </c>
      <c r="L1138" s="72">
        <v>41.540529999999997</v>
      </c>
      <c r="M1138" s="72">
        <v>56.570959999999999</v>
      </c>
      <c r="N1138" s="72">
        <v>58.644109999999998</v>
      </c>
      <c r="O1138" s="72">
        <v>60.627769999999998</v>
      </c>
      <c r="P1138" s="72">
        <v>62.63035</v>
      </c>
      <c r="Q1138" s="72">
        <v>65.026529999999994</v>
      </c>
      <c r="R1138" s="72">
        <v>67.432569999999998</v>
      </c>
      <c r="S1138" s="73">
        <v>68.969080000000005</v>
      </c>
      <c r="T1138" s="73">
        <v>566.33768999999995</v>
      </c>
    </row>
    <row r="1139" spans="1:20" s="63" customFormat="1" ht="18" customHeight="1" x14ac:dyDescent="0.2">
      <c r="A1139" s="28" t="s">
        <v>483</v>
      </c>
      <c r="B1139" s="67"/>
      <c r="C1139" s="102"/>
      <c r="D1139" s="68"/>
      <c r="E1139" s="105"/>
      <c r="F1139" s="68"/>
      <c r="G1139" s="105"/>
      <c r="H1139" s="108"/>
      <c r="I1139" s="68" t="s">
        <v>228</v>
      </c>
      <c r="J1139" s="72">
        <f t="shared" ref="J1139:T1139" si="170">SUMIF($I1136:$I1138,"Interest",J1136:J1138)+SUMIF($I1136:$I1138,"Depreciation",J1136:J1138)+SUMIF($I1136:$I1138,"Operating Costs",J1136:J1138)+SUMIF($I1136:$I1138,"Allocations",J1136:J1138)</f>
        <v>403.35716000000002</v>
      </c>
      <c r="K1139" s="72">
        <f t="shared" si="170"/>
        <v>411.91043000000002</v>
      </c>
      <c r="L1139" s="72">
        <f t="shared" si="170"/>
        <v>422.64454999999998</v>
      </c>
      <c r="M1139" s="72">
        <f t="shared" si="170"/>
        <v>449.03410000000002</v>
      </c>
      <c r="N1139" s="72">
        <f t="shared" si="170"/>
        <v>462.42626000000001</v>
      </c>
      <c r="O1139" s="72">
        <f t="shared" si="170"/>
        <v>476.1352</v>
      </c>
      <c r="P1139" s="72">
        <f t="shared" si="170"/>
        <v>490.28295000000003</v>
      </c>
      <c r="Q1139" s="72">
        <f t="shared" si="170"/>
        <v>505.07623999999998</v>
      </c>
      <c r="R1139" s="72">
        <f t="shared" si="170"/>
        <v>520.39319</v>
      </c>
      <c r="S1139" s="72">
        <f t="shared" si="170"/>
        <v>535.29494</v>
      </c>
      <c r="T1139" s="73">
        <f t="shared" si="170"/>
        <v>4676.5550200000007</v>
      </c>
    </row>
    <row r="1140" spans="1:20" ht="5.25" customHeight="1" x14ac:dyDescent="0.2">
      <c r="A1140" s="28" t="s">
        <v>483</v>
      </c>
      <c r="B1140" s="74"/>
      <c r="C1140" s="103"/>
      <c r="D1140" s="75"/>
      <c r="E1140" s="106"/>
      <c r="F1140" s="75"/>
      <c r="G1140" s="106"/>
      <c r="H1140" s="109"/>
      <c r="I1140" s="75"/>
      <c r="J1140" s="76"/>
      <c r="K1140" s="76"/>
      <c r="L1140" s="76"/>
      <c r="M1140" s="76"/>
      <c r="N1140" s="76"/>
      <c r="O1140" s="76"/>
      <c r="P1140" s="76"/>
      <c r="Q1140" s="76"/>
      <c r="R1140" s="76"/>
      <c r="S1140" s="77"/>
      <c r="T1140" s="77"/>
    </row>
    <row r="1141" spans="1:20" s="63" customFormat="1" ht="18" customHeight="1" thickBot="1" x14ac:dyDescent="0.25">
      <c r="A1141" s="28" t="s">
        <v>483</v>
      </c>
      <c r="B1141" s="78"/>
      <c r="C1141" s="79"/>
      <c r="D1141" s="79"/>
      <c r="E1141" s="80"/>
      <c r="F1141" s="78" t="s">
        <v>809</v>
      </c>
      <c r="G1141" s="79"/>
      <c r="H1141" s="79"/>
      <c r="I1141" s="79"/>
      <c r="J1141" s="81">
        <v>250.64516</v>
      </c>
      <c r="K1141" s="81">
        <v>254.46906999999999</v>
      </c>
      <c r="L1141" s="81">
        <v>260.32353000000001</v>
      </c>
      <c r="M1141" s="81">
        <v>281.50806999999998</v>
      </c>
      <c r="N1141" s="81">
        <v>289.78516999999999</v>
      </c>
      <c r="O1141" s="81">
        <v>298.24923999999999</v>
      </c>
      <c r="P1141" s="81">
        <v>306.99020000000002</v>
      </c>
      <c r="Q1141" s="81">
        <v>316.28766999999999</v>
      </c>
      <c r="R1141" s="81">
        <v>325.94099</v>
      </c>
      <c r="S1141" s="81">
        <v>335.00918999999999</v>
      </c>
      <c r="T1141" s="82">
        <v>2919.20829</v>
      </c>
    </row>
    <row r="1142" spans="1:20" s="63" customFormat="1" ht="18" customHeight="1" x14ac:dyDescent="0.2">
      <c r="A1142" s="28" t="s">
        <v>483</v>
      </c>
      <c r="B1142" s="67"/>
      <c r="C1142" s="101" t="s">
        <v>733</v>
      </c>
      <c r="D1142" s="68"/>
      <c r="E1142" s="104" t="s">
        <v>734</v>
      </c>
      <c r="F1142" s="68"/>
      <c r="G1142" s="104" t="s">
        <v>810</v>
      </c>
      <c r="H1142" s="107" t="s">
        <v>811</v>
      </c>
      <c r="I1142" s="69" t="s">
        <v>226</v>
      </c>
      <c r="J1142" s="70">
        <v>-1306.2508399999999</v>
      </c>
      <c r="K1142" s="70">
        <v>-1345.58358</v>
      </c>
      <c r="L1142" s="70">
        <v>-1372.61906</v>
      </c>
      <c r="M1142" s="70">
        <v>-1400.4266600000001</v>
      </c>
      <c r="N1142" s="70">
        <v>-1428.43472</v>
      </c>
      <c r="O1142" s="70">
        <v>-1457.00362</v>
      </c>
      <c r="P1142" s="70">
        <v>-1486.1437100000001</v>
      </c>
      <c r="Q1142" s="70">
        <v>-1515.86598</v>
      </c>
      <c r="R1142" s="70">
        <v>-1546.1833899999999</v>
      </c>
      <c r="S1142" s="71">
        <v>-1577.10716</v>
      </c>
      <c r="T1142" s="71">
        <v>-14435.61872</v>
      </c>
    </row>
    <row r="1143" spans="1:20" s="63" customFormat="1" hidden="1" x14ac:dyDescent="0.2">
      <c r="A1143" s="28" t="s">
        <v>483</v>
      </c>
      <c r="B1143" s="67"/>
      <c r="C1143" s="102" t="s">
        <v>733</v>
      </c>
      <c r="D1143" s="68"/>
      <c r="E1143" s="110" t="s">
        <v>734</v>
      </c>
      <c r="F1143" s="68"/>
      <c r="G1143" s="110" t="s">
        <v>810</v>
      </c>
      <c r="H1143" s="108" t="s">
        <v>811</v>
      </c>
      <c r="I1143" s="68" t="s">
        <v>228</v>
      </c>
      <c r="J1143" s="72">
        <v>2193.98461</v>
      </c>
      <c r="K1143" s="72">
        <v>2256.11888</v>
      </c>
      <c r="L1143" s="72">
        <v>2298.0953399999999</v>
      </c>
      <c r="M1143" s="72">
        <v>2358.0779499999999</v>
      </c>
      <c r="N1143" s="72">
        <v>2405.3526299999999</v>
      </c>
      <c r="O1143" s="72">
        <v>2457.9708900000001</v>
      </c>
      <c r="P1143" s="72">
        <v>2513.9854300000002</v>
      </c>
      <c r="Q1143" s="72">
        <v>2573.4153099999999</v>
      </c>
      <c r="R1143" s="72">
        <v>2638.9823099999999</v>
      </c>
      <c r="S1143" s="73">
        <v>2708.6391400000002</v>
      </c>
      <c r="T1143" s="73">
        <v>24404.622490000002</v>
      </c>
    </row>
    <row r="1144" spans="1:20" s="63" customFormat="1" hidden="1" x14ac:dyDescent="0.2">
      <c r="A1144" s="28" t="s">
        <v>483</v>
      </c>
      <c r="B1144" s="67"/>
      <c r="C1144" s="102" t="s">
        <v>733</v>
      </c>
      <c r="D1144" s="68"/>
      <c r="E1144" s="110" t="s">
        <v>734</v>
      </c>
      <c r="F1144" s="68"/>
      <c r="G1144" s="110" t="s">
        <v>810</v>
      </c>
      <c r="H1144" s="108" t="s">
        <v>811</v>
      </c>
      <c r="I1144" s="68" t="s">
        <v>229</v>
      </c>
      <c r="J1144" s="72">
        <v>725.47743000000003</v>
      </c>
      <c r="K1144" s="72">
        <v>687.61989000000005</v>
      </c>
      <c r="L1144" s="72">
        <v>687.07096999999999</v>
      </c>
      <c r="M1144" s="72">
        <v>933.84897000000001</v>
      </c>
      <c r="N1144" s="72">
        <v>963.10347000000002</v>
      </c>
      <c r="O1144" s="72">
        <v>991.58635000000004</v>
      </c>
      <c r="P1144" s="72">
        <v>1020.59403</v>
      </c>
      <c r="Q1144" s="72">
        <v>1056.51151</v>
      </c>
      <c r="R1144" s="72">
        <v>1093.4091699999999</v>
      </c>
      <c r="S1144" s="73">
        <v>1116.6190099999999</v>
      </c>
      <c r="T1144" s="73">
        <v>9275.8407999999999</v>
      </c>
    </row>
    <row r="1145" spans="1:20" s="63" customFormat="1" ht="18" customHeight="1" x14ac:dyDescent="0.2">
      <c r="A1145" s="28" t="s">
        <v>483</v>
      </c>
      <c r="B1145" s="67"/>
      <c r="C1145" s="102"/>
      <c r="D1145" s="68"/>
      <c r="E1145" s="105"/>
      <c r="F1145" s="68"/>
      <c r="G1145" s="105"/>
      <c r="H1145" s="108"/>
      <c r="I1145" s="68" t="s">
        <v>228</v>
      </c>
      <c r="J1145" s="72">
        <f t="shared" ref="J1145:T1145" si="171">SUMIF($I1142:$I1144,"Interest",J1142:J1144)+SUMIF($I1142:$I1144,"Depreciation",J1142:J1144)+SUMIF($I1142:$I1144,"Operating Costs",J1142:J1144)+SUMIF($I1142:$I1144,"Allocations",J1142:J1144)</f>
        <v>2919.4620399999999</v>
      </c>
      <c r="K1145" s="72">
        <f t="shared" si="171"/>
        <v>2943.7387699999999</v>
      </c>
      <c r="L1145" s="72">
        <f t="shared" si="171"/>
        <v>2985.1663099999996</v>
      </c>
      <c r="M1145" s="72">
        <f t="shared" si="171"/>
        <v>3291.9269199999999</v>
      </c>
      <c r="N1145" s="72">
        <f t="shared" si="171"/>
        <v>3368.4560999999999</v>
      </c>
      <c r="O1145" s="72">
        <f t="shared" si="171"/>
        <v>3449.5572400000001</v>
      </c>
      <c r="P1145" s="72">
        <f t="shared" si="171"/>
        <v>3534.5794599999999</v>
      </c>
      <c r="Q1145" s="72">
        <f t="shared" si="171"/>
        <v>3629.9268199999997</v>
      </c>
      <c r="R1145" s="72">
        <f t="shared" si="171"/>
        <v>3732.3914799999998</v>
      </c>
      <c r="S1145" s="72">
        <f t="shared" si="171"/>
        <v>3825.2581500000001</v>
      </c>
      <c r="T1145" s="73">
        <f t="shared" si="171"/>
        <v>33680.46329</v>
      </c>
    </row>
    <row r="1146" spans="1:20" ht="5.25" customHeight="1" x14ac:dyDescent="0.2">
      <c r="A1146" s="28" t="s">
        <v>483</v>
      </c>
      <c r="B1146" s="74"/>
      <c r="C1146" s="103"/>
      <c r="D1146" s="75"/>
      <c r="E1146" s="106"/>
      <c r="F1146" s="75"/>
      <c r="G1146" s="106"/>
      <c r="H1146" s="109"/>
      <c r="I1146" s="75"/>
      <c r="J1146" s="76"/>
      <c r="K1146" s="76"/>
      <c r="L1146" s="76"/>
      <c r="M1146" s="76"/>
      <c r="N1146" s="76"/>
      <c r="O1146" s="76"/>
      <c r="P1146" s="76"/>
      <c r="Q1146" s="76"/>
      <c r="R1146" s="76"/>
      <c r="S1146" s="77"/>
      <c r="T1146" s="77"/>
    </row>
    <row r="1147" spans="1:20" s="63" customFormat="1" ht="18" customHeight="1" thickBot="1" x14ac:dyDescent="0.25">
      <c r="A1147" s="28" t="s">
        <v>483</v>
      </c>
      <c r="B1147" s="78"/>
      <c r="C1147" s="79"/>
      <c r="D1147" s="79"/>
      <c r="E1147" s="80"/>
      <c r="F1147" s="78" t="s">
        <v>812</v>
      </c>
      <c r="G1147" s="79"/>
      <c r="H1147" s="79"/>
      <c r="I1147" s="79"/>
      <c r="J1147" s="81">
        <v>1613.2112</v>
      </c>
      <c r="K1147" s="81">
        <v>1598.1551899999999</v>
      </c>
      <c r="L1147" s="81">
        <v>1612.5472500000001</v>
      </c>
      <c r="M1147" s="81">
        <v>1891.50026</v>
      </c>
      <c r="N1147" s="81">
        <v>1940.0213799999999</v>
      </c>
      <c r="O1147" s="81">
        <v>1992.5536199999999</v>
      </c>
      <c r="P1147" s="81">
        <v>2048.4357500000001</v>
      </c>
      <c r="Q1147" s="81">
        <v>2114.0608400000001</v>
      </c>
      <c r="R1147" s="81">
        <v>2186.2080900000001</v>
      </c>
      <c r="S1147" s="81">
        <v>2248.1509900000001</v>
      </c>
      <c r="T1147" s="82">
        <v>19244.844570000001</v>
      </c>
    </row>
    <row r="1148" spans="1:20" s="63" customFormat="1" ht="18" customHeight="1" x14ac:dyDescent="0.2">
      <c r="A1148" s="28" t="s">
        <v>483</v>
      </c>
      <c r="B1148" s="67"/>
      <c r="C1148" s="101" t="s">
        <v>733</v>
      </c>
      <c r="D1148" s="68"/>
      <c r="E1148" s="104" t="s">
        <v>734</v>
      </c>
      <c r="F1148" s="68"/>
      <c r="G1148" s="104" t="s">
        <v>813</v>
      </c>
      <c r="H1148" s="107" t="s">
        <v>814</v>
      </c>
      <c r="I1148" s="69" t="s">
        <v>226</v>
      </c>
      <c r="J1148" s="70">
        <v>-1468.3539599999999</v>
      </c>
      <c r="K1148" s="70">
        <v>-1512.5380299999999</v>
      </c>
      <c r="L1148" s="70">
        <v>-1558.0291500000001</v>
      </c>
      <c r="M1148" s="70">
        <v>-1622.89672</v>
      </c>
      <c r="N1148" s="70">
        <v>-1669.0002400000001</v>
      </c>
      <c r="O1148" s="70">
        <v>-1719.0698500000001</v>
      </c>
      <c r="P1148" s="70">
        <v>-1770.64183</v>
      </c>
      <c r="Q1148" s="70">
        <v>-1823.7612999999999</v>
      </c>
      <c r="R1148" s="70">
        <v>-1878.47381</v>
      </c>
      <c r="S1148" s="71">
        <v>-1934.8278700000001</v>
      </c>
      <c r="T1148" s="71">
        <v>-16957.59276</v>
      </c>
    </row>
    <row r="1149" spans="1:20" s="63" customFormat="1" hidden="1" x14ac:dyDescent="0.2">
      <c r="A1149" s="28" t="s">
        <v>483</v>
      </c>
      <c r="B1149" s="67"/>
      <c r="C1149" s="102" t="s">
        <v>733</v>
      </c>
      <c r="D1149" s="68"/>
      <c r="E1149" s="110" t="s">
        <v>734</v>
      </c>
      <c r="F1149" s="68"/>
      <c r="G1149" s="110" t="s">
        <v>813</v>
      </c>
      <c r="H1149" s="108" t="s">
        <v>814</v>
      </c>
      <c r="I1149" s="68" t="s">
        <v>228</v>
      </c>
      <c r="J1149" s="72">
        <v>2629.8160800000001</v>
      </c>
      <c r="K1149" s="72">
        <v>2708.56819</v>
      </c>
      <c r="L1149" s="72">
        <v>2788.8875600000001</v>
      </c>
      <c r="M1149" s="72">
        <v>2915.4431399999999</v>
      </c>
      <c r="N1149" s="72">
        <v>2995.1465400000002</v>
      </c>
      <c r="O1149" s="72">
        <v>3083.9540200000001</v>
      </c>
      <c r="P1149" s="72">
        <v>3175.5369000000001</v>
      </c>
      <c r="Q1149" s="72">
        <v>3269.98272</v>
      </c>
      <c r="R1149" s="72">
        <v>3367.5215199999998</v>
      </c>
      <c r="S1149" s="73">
        <v>3468.1159499999999</v>
      </c>
      <c r="T1149" s="73">
        <v>30402.97262</v>
      </c>
    </row>
    <row r="1150" spans="1:20" s="63" customFormat="1" hidden="1" x14ac:dyDescent="0.2">
      <c r="A1150" s="28" t="s">
        <v>483</v>
      </c>
      <c r="B1150" s="67"/>
      <c r="C1150" s="102" t="s">
        <v>733</v>
      </c>
      <c r="D1150" s="68"/>
      <c r="E1150" s="110" t="s">
        <v>734</v>
      </c>
      <c r="F1150" s="68"/>
      <c r="G1150" s="110" t="s">
        <v>813</v>
      </c>
      <c r="H1150" s="108" t="s">
        <v>814</v>
      </c>
      <c r="I1150" s="68" t="s">
        <v>229</v>
      </c>
      <c r="J1150" s="72">
        <v>59.204709999999999</v>
      </c>
      <c r="K1150" s="72">
        <v>56.169370000000001</v>
      </c>
      <c r="L1150" s="72">
        <v>56.457259999999998</v>
      </c>
      <c r="M1150" s="72">
        <v>95.444810000000004</v>
      </c>
      <c r="N1150" s="72">
        <v>98.278390000000002</v>
      </c>
      <c r="O1150" s="72">
        <v>101.52002</v>
      </c>
      <c r="P1150" s="72">
        <v>104.79470999999999</v>
      </c>
      <c r="Q1150" s="72">
        <v>108.75666</v>
      </c>
      <c r="R1150" s="72">
        <v>112.74738000000001</v>
      </c>
      <c r="S1150" s="73">
        <v>115.29084</v>
      </c>
      <c r="T1150" s="73">
        <v>908.66414999999995</v>
      </c>
    </row>
    <row r="1151" spans="1:20" s="63" customFormat="1" ht="18" customHeight="1" x14ac:dyDescent="0.2">
      <c r="A1151" s="28" t="s">
        <v>483</v>
      </c>
      <c r="B1151" s="67"/>
      <c r="C1151" s="102"/>
      <c r="D1151" s="68"/>
      <c r="E1151" s="105"/>
      <c r="F1151" s="68"/>
      <c r="G1151" s="105"/>
      <c r="H1151" s="108"/>
      <c r="I1151" s="68" t="s">
        <v>228</v>
      </c>
      <c r="J1151" s="72">
        <f t="shared" ref="J1151:T1151" si="172">SUMIF($I1148:$I1150,"Interest",J1148:J1150)+SUMIF($I1148:$I1150,"Depreciation",J1148:J1150)+SUMIF($I1148:$I1150,"Operating Costs",J1148:J1150)+SUMIF($I1148:$I1150,"Allocations",J1148:J1150)</f>
        <v>2689.02079</v>
      </c>
      <c r="K1151" s="72">
        <f t="shared" si="172"/>
        <v>2764.73756</v>
      </c>
      <c r="L1151" s="72">
        <f t="shared" si="172"/>
        <v>2845.3448200000003</v>
      </c>
      <c r="M1151" s="72">
        <f t="shared" si="172"/>
        <v>3010.8879499999998</v>
      </c>
      <c r="N1151" s="72">
        <f t="shared" si="172"/>
        <v>3093.4249300000001</v>
      </c>
      <c r="O1151" s="72">
        <f t="shared" si="172"/>
        <v>3185.4740400000001</v>
      </c>
      <c r="P1151" s="72">
        <f t="shared" si="172"/>
        <v>3280.3316100000002</v>
      </c>
      <c r="Q1151" s="72">
        <f t="shared" si="172"/>
        <v>3378.73938</v>
      </c>
      <c r="R1151" s="72">
        <f t="shared" si="172"/>
        <v>3480.2688999999996</v>
      </c>
      <c r="S1151" s="72">
        <f t="shared" si="172"/>
        <v>3583.40679</v>
      </c>
      <c r="T1151" s="73">
        <f t="shared" si="172"/>
        <v>31311.636770000001</v>
      </c>
    </row>
    <row r="1152" spans="1:20" ht="5.25" customHeight="1" x14ac:dyDescent="0.2">
      <c r="A1152" s="28" t="s">
        <v>483</v>
      </c>
      <c r="B1152" s="74"/>
      <c r="C1152" s="103"/>
      <c r="D1152" s="75"/>
      <c r="E1152" s="106"/>
      <c r="F1152" s="75"/>
      <c r="G1152" s="106"/>
      <c r="H1152" s="109"/>
      <c r="I1152" s="75"/>
      <c r="J1152" s="76"/>
      <c r="K1152" s="76"/>
      <c r="L1152" s="76"/>
      <c r="M1152" s="76"/>
      <c r="N1152" s="76"/>
      <c r="O1152" s="76"/>
      <c r="P1152" s="76"/>
      <c r="Q1152" s="76"/>
      <c r="R1152" s="76"/>
      <c r="S1152" s="77"/>
      <c r="T1152" s="77"/>
    </row>
    <row r="1153" spans="1:20" s="63" customFormat="1" ht="18" customHeight="1" thickBot="1" x14ac:dyDescent="0.25">
      <c r="A1153" s="28" t="s">
        <v>483</v>
      </c>
      <c r="B1153" s="78"/>
      <c r="C1153" s="79"/>
      <c r="D1153" s="79"/>
      <c r="E1153" s="80"/>
      <c r="F1153" s="78" t="s">
        <v>815</v>
      </c>
      <c r="G1153" s="79"/>
      <c r="H1153" s="79"/>
      <c r="I1153" s="79"/>
      <c r="J1153" s="81">
        <v>1220.6668299999999</v>
      </c>
      <c r="K1153" s="81">
        <v>1252.1995300000001</v>
      </c>
      <c r="L1153" s="81">
        <v>1287.31567</v>
      </c>
      <c r="M1153" s="81">
        <v>1387.9912300000001</v>
      </c>
      <c r="N1153" s="81">
        <v>1424.4246900000001</v>
      </c>
      <c r="O1153" s="81">
        <v>1466.40419</v>
      </c>
      <c r="P1153" s="81">
        <v>1509.6897799999999</v>
      </c>
      <c r="Q1153" s="81">
        <v>1554.9780800000001</v>
      </c>
      <c r="R1153" s="81">
        <v>1601.7950900000001</v>
      </c>
      <c r="S1153" s="81">
        <v>1648.5789199999999</v>
      </c>
      <c r="T1153" s="82">
        <v>14354.04401</v>
      </c>
    </row>
    <row r="1154" spans="1:20" s="63" customFormat="1" ht="18" customHeight="1" x14ac:dyDescent="0.2">
      <c r="A1154" s="28" t="s">
        <v>483</v>
      </c>
      <c r="B1154" s="67"/>
      <c r="C1154" s="101" t="s">
        <v>733</v>
      </c>
      <c r="D1154" s="68"/>
      <c r="E1154" s="104" t="s">
        <v>734</v>
      </c>
      <c r="F1154" s="68"/>
      <c r="G1154" s="104" t="s">
        <v>816</v>
      </c>
      <c r="H1154" s="107" t="s">
        <v>817</v>
      </c>
      <c r="I1154" s="69" t="s">
        <v>226</v>
      </c>
      <c r="J1154" s="70">
        <v>-218.77379999999999</v>
      </c>
      <c r="K1154" s="70">
        <v>-235.22515999999999</v>
      </c>
      <c r="L1154" s="70">
        <v>-252.16038</v>
      </c>
      <c r="M1154" s="70">
        <v>-258.47082</v>
      </c>
      <c r="N1154" s="70">
        <v>-264.98577999999998</v>
      </c>
      <c r="O1154" s="70">
        <v>-271.75135999999998</v>
      </c>
      <c r="P1154" s="70">
        <v>-278.63418000000001</v>
      </c>
      <c r="Q1154" s="70">
        <v>-284.20684999999997</v>
      </c>
      <c r="R1154" s="70">
        <v>-289.89100000000002</v>
      </c>
      <c r="S1154" s="71">
        <v>-295.68884000000003</v>
      </c>
      <c r="T1154" s="71">
        <v>-2649.7881699999998</v>
      </c>
    </row>
    <row r="1155" spans="1:20" s="63" customFormat="1" hidden="1" x14ac:dyDescent="0.2">
      <c r="A1155" s="28" t="s">
        <v>483</v>
      </c>
      <c r="B1155" s="67"/>
      <c r="C1155" s="102" t="s">
        <v>733</v>
      </c>
      <c r="D1155" s="68"/>
      <c r="E1155" s="110" t="s">
        <v>734</v>
      </c>
      <c r="F1155" s="68"/>
      <c r="G1155" s="110" t="s">
        <v>816</v>
      </c>
      <c r="H1155" s="108" t="s">
        <v>817</v>
      </c>
      <c r="I1155" s="68" t="s">
        <v>228</v>
      </c>
      <c r="J1155" s="72">
        <v>746.65282000000002</v>
      </c>
      <c r="K1155" s="72">
        <v>824.73382000000004</v>
      </c>
      <c r="L1155" s="72">
        <v>865.37780999999995</v>
      </c>
      <c r="M1155" s="72">
        <v>884.05340000000001</v>
      </c>
      <c r="N1155" s="72">
        <v>904.86159999999995</v>
      </c>
      <c r="O1155" s="72">
        <v>927.50492999999994</v>
      </c>
      <c r="P1155" s="72">
        <v>951.17777000000001</v>
      </c>
      <c r="Q1155" s="72">
        <v>972.47036000000003</v>
      </c>
      <c r="R1155" s="72">
        <v>995.48716999999999</v>
      </c>
      <c r="S1155" s="73">
        <v>1019.66737</v>
      </c>
      <c r="T1155" s="73">
        <v>9091.9870499999997</v>
      </c>
    </row>
    <row r="1156" spans="1:20" s="63" customFormat="1" hidden="1" x14ac:dyDescent="0.2">
      <c r="A1156" s="28" t="s">
        <v>483</v>
      </c>
      <c r="B1156" s="67"/>
      <c r="C1156" s="102" t="s">
        <v>733</v>
      </c>
      <c r="D1156" s="68"/>
      <c r="E1156" s="110" t="s">
        <v>734</v>
      </c>
      <c r="F1156" s="68"/>
      <c r="G1156" s="110" t="s">
        <v>816</v>
      </c>
      <c r="H1156" s="108" t="s">
        <v>817</v>
      </c>
      <c r="I1156" s="68" t="s">
        <v>229</v>
      </c>
      <c r="J1156" s="72">
        <v>241.78856999999999</v>
      </c>
      <c r="K1156" s="72">
        <v>291.99552999999997</v>
      </c>
      <c r="L1156" s="72">
        <v>297.10673000000003</v>
      </c>
      <c r="M1156" s="72">
        <v>367.17331999999999</v>
      </c>
      <c r="N1156" s="72">
        <v>376.50776000000002</v>
      </c>
      <c r="O1156" s="72">
        <v>376.25920000000002</v>
      </c>
      <c r="P1156" s="72">
        <v>375.48631</v>
      </c>
      <c r="Q1156" s="72">
        <v>386.21721000000002</v>
      </c>
      <c r="R1156" s="72">
        <v>397.60014000000001</v>
      </c>
      <c r="S1156" s="73">
        <v>404.37052999999997</v>
      </c>
      <c r="T1156" s="73">
        <v>3514.5052999999998</v>
      </c>
    </row>
    <row r="1157" spans="1:20" s="63" customFormat="1" hidden="1" x14ac:dyDescent="0.2">
      <c r="A1157" s="28" t="s">
        <v>483</v>
      </c>
      <c r="B1157" s="67"/>
      <c r="C1157" s="102" t="s">
        <v>733</v>
      </c>
      <c r="D1157" s="68"/>
      <c r="E1157" s="110" t="s">
        <v>734</v>
      </c>
      <c r="F1157" s="68"/>
      <c r="G1157" s="110" t="s">
        <v>816</v>
      </c>
      <c r="H1157" s="108" t="s">
        <v>817</v>
      </c>
      <c r="I1157" s="68" t="s">
        <v>230</v>
      </c>
      <c r="J1157" s="72">
        <v>3.3300000000000001E-3</v>
      </c>
      <c r="K1157" s="72">
        <v>4.9399999999999999E-3</v>
      </c>
      <c r="L1157" s="72">
        <v>6.3699999999999998E-3</v>
      </c>
      <c r="M1157" s="72">
        <v>7.0299999999999998E-3</v>
      </c>
      <c r="N1157" s="72">
        <v>8.0400000000000003E-3</v>
      </c>
      <c r="O1157" s="72">
        <v>8.3499999999999998E-3</v>
      </c>
      <c r="P1157" s="72">
        <v>7.8200000000000006E-3</v>
      </c>
      <c r="Q1157" s="72">
        <v>7.2700000000000004E-3</v>
      </c>
      <c r="R1157" s="72">
        <v>6.6499999999999997E-3</v>
      </c>
      <c r="S1157" s="73">
        <v>6.0200000000000002E-3</v>
      </c>
      <c r="T1157" s="73">
        <v>6.5820000000000004E-2</v>
      </c>
    </row>
    <row r="1158" spans="1:20" s="63" customFormat="1" hidden="1" x14ac:dyDescent="0.2">
      <c r="A1158" s="28" t="s">
        <v>483</v>
      </c>
      <c r="B1158" s="67"/>
      <c r="C1158" s="102" t="s">
        <v>733</v>
      </c>
      <c r="D1158" s="68"/>
      <c r="E1158" s="110" t="s">
        <v>734</v>
      </c>
      <c r="F1158" s="68"/>
      <c r="G1158" s="110" t="s">
        <v>816</v>
      </c>
      <c r="H1158" s="108" t="s">
        <v>817</v>
      </c>
      <c r="I1158" s="68" t="s">
        <v>231</v>
      </c>
      <c r="J1158" s="72">
        <v>0.13386000000000001</v>
      </c>
      <c r="K1158" s="72">
        <v>0.13788</v>
      </c>
      <c r="L1158" s="72">
        <v>0.14063000000000001</v>
      </c>
      <c r="M1158" s="72">
        <v>0.14344999999999999</v>
      </c>
      <c r="N1158" s="72">
        <v>0.13425999999999999</v>
      </c>
      <c r="O1158" s="72">
        <v>0</v>
      </c>
      <c r="P1158" s="72">
        <v>0</v>
      </c>
      <c r="Q1158" s="72">
        <v>0</v>
      </c>
      <c r="R1158" s="72">
        <v>0</v>
      </c>
      <c r="S1158" s="73">
        <v>0</v>
      </c>
      <c r="T1158" s="73">
        <v>0.69008000000000003</v>
      </c>
    </row>
    <row r="1159" spans="1:20" s="63" customFormat="1" ht="18" customHeight="1" x14ac:dyDescent="0.2">
      <c r="A1159" s="28" t="s">
        <v>483</v>
      </c>
      <c r="B1159" s="67"/>
      <c r="C1159" s="102"/>
      <c r="D1159" s="68"/>
      <c r="E1159" s="105"/>
      <c r="F1159" s="68"/>
      <c r="G1159" s="105"/>
      <c r="H1159" s="108"/>
      <c r="I1159" s="68" t="s">
        <v>228</v>
      </c>
      <c r="J1159" s="72">
        <f t="shared" ref="J1159:T1159" si="173">SUMIF($I1154:$I1158,"Interest",J1154:J1158)+SUMIF($I1154:$I1158,"Depreciation",J1154:J1158)+SUMIF($I1154:$I1158,"Operating Costs",J1154:J1158)+SUMIF($I1154:$I1158,"Allocations",J1154:J1158)</f>
        <v>988.5785800000001</v>
      </c>
      <c r="K1159" s="72">
        <f t="shared" si="173"/>
        <v>1116.8721700000001</v>
      </c>
      <c r="L1159" s="72">
        <f t="shared" si="173"/>
        <v>1162.6315400000001</v>
      </c>
      <c r="M1159" s="72">
        <f t="shared" si="173"/>
        <v>1251.3771999999999</v>
      </c>
      <c r="N1159" s="72">
        <f t="shared" si="173"/>
        <v>1281.5116599999999</v>
      </c>
      <c r="O1159" s="72">
        <f t="shared" si="173"/>
        <v>1303.7724799999999</v>
      </c>
      <c r="P1159" s="72">
        <f t="shared" si="173"/>
        <v>1326.6719000000001</v>
      </c>
      <c r="Q1159" s="72">
        <f t="shared" si="173"/>
        <v>1358.6948400000001</v>
      </c>
      <c r="R1159" s="72">
        <f t="shared" si="173"/>
        <v>1393.0939600000002</v>
      </c>
      <c r="S1159" s="72">
        <f t="shared" si="173"/>
        <v>1424.0439200000001</v>
      </c>
      <c r="T1159" s="73">
        <f t="shared" si="173"/>
        <v>12607.248250000001</v>
      </c>
    </row>
    <row r="1160" spans="1:20" ht="5.25" customHeight="1" x14ac:dyDescent="0.2">
      <c r="A1160" s="28" t="s">
        <v>483</v>
      </c>
      <c r="B1160" s="74"/>
      <c r="C1160" s="103"/>
      <c r="D1160" s="75"/>
      <c r="E1160" s="106"/>
      <c r="F1160" s="75"/>
      <c r="G1160" s="106"/>
      <c r="H1160" s="109"/>
      <c r="I1160" s="75"/>
      <c r="J1160" s="76"/>
      <c r="K1160" s="76"/>
      <c r="L1160" s="76"/>
      <c r="M1160" s="76"/>
      <c r="N1160" s="76"/>
      <c r="O1160" s="76"/>
      <c r="P1160" s="76"/>
      <c r="Q1160" s="76"/>
      <c r="R1160" s="76"/>
      <c r="S1160" s="77"/>
      <c r="T1160" s="77"/>
    </row>
    <row r="1161" spans="1:20" s="63" customFormat="1" ht="18" customHeight="1" thickBot="1" x14ac:dyDescent="0.25">
      <c r="A1161" s="28" t="s">
        <v>483</v>
      </c>
      <c r="B1161" s="78"/>
      <c r="C1161" s="79"/>
      <c r="D1161" s="79"/>
      <c r="E1161" s="80"/>
      <c r="F1161" s="78" t="s">
        <v>818</v>
      </c>
      <c r="G1161" s="79"/>
      <c r="H1161" s="79"/>
      <c r="I1161" s="79"/>
      <c r="J1161" s="81">
        <v>769.80478000000005</v>
      </c>
      <c r="K1161" s="81">
        <v>881.64701000000002</v>
      </c>
      <c r="L1161" s="81">
        <v>910.47116000000005</v>
      </c>
      <c r="M1161" s="81">
        <v>992.90638000000001</v>
      </c>
      <c r="N1161" s="81">
        <v>1016.52588</v>
      </c>
      <c r="O1161" s="81">
        <v>1032.0211200000001</v>
      </c>
      <c r="P1161" s="81">
        <v>1048.03772</v>
      </c>
      <c r="Q1161" s="81">
        <v>1074.4879900000001</v>
      </c>
      <c r="R1161" s="81">
        <v>1103.2029600000001</v>
      </c>
      <c r="S1161" s="81">
        <v>1128.35508</v>
      </c>
      <c r="T1161" s="82">
        <v>9957.4600800000007</v>
      </c>
    </row>
    <row r="1162" spans="1:20" s="63" customFormat="1" ht="18" customHeight="1" x14ac:dyDescent="0.2">
      <c r="A1162" s="28" t="s">
        <v>483</v>
      </c>
      <c r="B1162" s="67"/>
      <c r="C1162" s="101" t="s">
        <v>733</v>
      </c>
      <c r="D1162" s="68"/>
      <c r="E1162" s="104" t="s">
        <v>734</v>
      </c>
      <c r="F1162" s="68"/>
      <c r="G1162" s="104" t="s">
        <v>819</v>
      </c>
      <c r="H1162" s="107" t="s">
        <v>820</v>
      </c>
      <c r="I1162" s="69" t="s">
        <v>226</v>
      </c>
      <c r="J1162" s="70">
        <v>-172.17599999999999</v>
      </c>
      <c r="K1162" s="70">
        <v>-177.50071</v>
      </c>
      <c r="L1162" s="70">
        <v>-182.98284000000001</v>
      </c>
      <c r="M1162" s="70">
        <v>-188.72271000000001</v>
      </c>
      <c r="N1162" s="70">
        <v>-194.5462</v>
      </c>
      <c r="O1162" s="70">
        <v>-200.51801</v>
      </c>
      <c r="P1162" s="70">
        <v>-206.67807999999999</v>
      </c>
      <c r="Q1162" s="70">
        <v>-212.87836999999999</v>
      </c>
      <c r="R1162" s="70">
        <v>-219.26469</v>
      </c>
      <c r="S1162" s="71">
        <v>-225.84261000000001</v>
      </c>
      <c r="T1162" s="71">
        <v>-1981.11022</v>
      </c>
    </row>
    <row r="1163" spans="1:20" s="63" customFormat="1" hidden="1" x14ac:dyDescent="0.2">
      <c r="A1163" s="28" t="s">
        <v>483</v>
      </c>
      <c r="B1163" s="67"/>
      <c r="C1163" s="102" t="s">
        <v>733</v>
      </c>
      <c r="D1163" s="68"/>
      <c r="E1163" s="110" t="s">
        <v>734</v>
      </c>
      <c r="F1163" s="68"/>
      <c r="G1163" s="110" t="s">
        <v>819</v>
      </c>
      <c r="H1163" s="108" t="s">
        <v>820</v>
      </c>
      <c r="I1163" s="68" t="s">
        <v>228</v>
      </c>
      <c r="J1163" s="72">
        <v>397.57092</v>
      </c>
      <c r="K1163" s="72">
        <v>409.68207999999998</v>
      </c>
      <c r="L1163" s="72">
        <v>421.88916999999998</v>
      </c>
      <c r="M1163" s="72">
        <v>434.72179999999997</v>
      </c>
      <c r="N1163" s="72">
        <v>447.82740999999999</v>
      </c>
      <c r="O1163" s="72">
        <v>461.32222000000002</v>
      </c>
      <c r="P1163" s="72">
        <v>475.26956000000001</v>
      </c>
      <c r="Q1163" s="72">
        <v>489.32963999999998</v>
      </c>
      <c r="R1163" s="72">
        <v>503.87432000000001</v>
      </c>
      <c r="S1163" s="73">
        <v>518.88653999999997</v>
      </c>
      <c r="T1163" s="73">
        <v>4560.3736600000002</v>
      </c>
    </row>
    <row r="1164" spans="1:20" s="63" customFormat="1" hidden="1" x14ac:dyDescent="0.2">
      <c r="A1164" s="28" t="s">
        <v>483</v>
      </c>
      <c r="B1164" s="67"/>
      <c r="C1164" s="102" t="s">
        <v>733</v>
      </c>
      <c r="D1164" s="68"/>
      <c r="E1164" s="110" t="s">
        <v>734</v>
      </c>
      <c r="F1164" s="68"/>
      <c r="G1164" s="110" t="s">
        <v>819</v>
      </c>
      <c r="H1164" s="108" t="s">
        <v>820</v>
      </c>
      <c r="I1164" s="68" t="s">
        <v>229</v>
      </c>
      <c r="J1164" s="72">
        <v>36.812739999999998</v>
      </c>
      <c r="K1164" s="72">
        <v>34.953220000000002</v>
      </c>
      <c r="L1164" s="72">
        <v>35.227930000000001</v>
      </c>
      <c r="M1164" s="72">
        <v>48.022150000000003</v>
      </c>
      <c r="N1164" s="72">
        <v>49.91001</v>
      </c>
      <c r="O1164" s="72">
        <v>51.705889999999997</v>
      </c>
      <c r="P1164" s="72">
        <v>53.513689999999997</v>
      </c>
      <c r="Q1164" s="72">
        <v>55.635530000000003</v>
      </c>
      <c r="R1164" s="72">
        <v>57.745109999999997</v>
      </c>
      <c r="S1164" s="73">
        <v>59.099989999999998</v>
      </c>
      <c r="T1164" s="73">
        <v>482.62626</v>
      </c>
    </row>
    <row r="1165" spans="1:20" s="63" customFormat="1" ht="18" customHeight="1" x14ac:dyDescent="0.2">
      <c r="A1165" s="28" t="s">
        <v>483</v>
      </c>
      <c r="B1165" s="67"/>
      <c r="C1165" s="102"/>
      <c r="D1165" s="68"/>
      <c r="E1165" s="105"/>
      <c r="F1165" s="68"/>
      <c r="G1165" s="105"/>
      <c r="H1165" s="108"/>
      <c r="I1165" s="68" t="s">
        <v>228</v>
      </c>
      <c r="J1165" s="72">
        <f t="shared" ref="J1165:T1165" si="174">SUMIF($I1162:$I1164,"Interest",J1162:J1164)+SUMIF($I1162:$I1164,"Depreciation",J1162:J1164)+SUMIF($I1162:$I1164,"Operating Costs",J1162:J1164)+SUMIF($I1162:$I1164,"Allocations",J1162:J1164)</f>
        <v>434.38366000000002</v>
      </c>
      <c r="K1165" s="72">
        <f t="shared" si="174"/>
        <v>444.63529999999997</v>
      </c>
      <c r="L1165" s="72">
        <f t="shared" si="174"/>
        <v>457.11709999999999</v>
      </c>
      <c r="M1165" s="72">
        <f t="shared" si="174"/>
        <v>482.74394999999998</v>
      </c>
      <c r="N1165" s="72">
        <f t="shared" si="174"/>
        <v>497.73741999999999</v>
      </c>
      <c r="O1165" s="72">
        <f t="shared" si="174"/>
        <v>513.02810999999997</v>
      </c>
      <c r="P1165" s="72">
        <f t="shared" si="174"/>
        <v>528.78324999999995</v>
      </c>
      <c r="Q1165" s="72">
        <f t="shared" si="174"/>
        <v>544.96516999999994</v>
      </c>
      <c r="R1165" s="72">
        <f t="shared" si="174"/>
        <v>561.61942999999997</v>
      </c>
      <c r="S1165" s="72">
        <f t="shared" si="174"/>
        <v>577.98653000000002</v>
      </c>
      <c r="T1165" s="73">
        <f t="shared" si="174"/>
        <v>5042.9999200000002</v>
      </c>
    </row>
    <row r="1166" spans="1:20" ht="5.25" customHeight="1" x14ac:dyDescent="0.2">
      <c r="A1166" s="28" t="s">
        <v>483</v>
      </c>
      <c r="B1166" s="74"/>
      <c r="C1166" s="103"/>
      <c r="D1166" s="75"/>
      <c r="E1166" s="106"/>
      <c r="F1166" s="75"/>
      <c r="G1166" s="106"/>
      <c r="H1166" s="109"/>
      <c r="I1166" s="75"/>
      <c r="J1166" s="76"/>
      <c r="K1166" s="76"/>
      <c r="L1166" s="76"/>
      <c r="M1166" s="76"/>
      <c r="N1166" s="76"/>
      <c r="O1166" s="76"/>
      <c r="P1166" s="76"/>
      <c r="Q1166" s="76"/>
      <c r="R1166" s="76"/>
      <c r="S1166" s="77"/>
      <c r="T1166" s="77"/>
    </row>
    <row r="1167" spans="1:20" s="63" customFormat="1" ht="18" customHeight="1" thickBot="1" x14ac:dyDescent="0.25">
      <c r="A1167" s="28" t="s">
        <v>483</v>
      </c>
      <c r="B1167" s="78"/>
      <c r="C1167" s="79"/>
      <c r="D1167" s="79"/>
      <c r="E1167" s="80"/>
      <c r="F1167" s="78" t="s">
        <v>821</v>
      </c>
      <c r="G1167" s="79"/>
      <c r="H1167" s="79"/>
      <c r="I1167" s="79"/>
      <c r="J1167" s="81">
        <v>262.20765999999998</v>
      </c>
      <c r="K1167" s="81">
        <v>267.13459</v>
      </c>
      <c r="L1167" s="81">
        <v>274.13425999999998</v>
      </c>
      <c r="M1167" s="81">
        <v>294.02123999999998</v>
      </c>
      <c r="N1167" s="81">
        <v>303.19121999999999</v>
      </c>
      <c r="O1167" s="81">
        <v>312.51010000000002</v>
      </c>
      <c r="P1167" s="81">
        <v>322.10516999999999</v>
      </c>
      <c r="Q1167" s="81">
        <v>332.08679999999998</v>
      </c>
      <c r="R1167" s="81">
        <v>342.35473999999999</v>
      </c>
      <c r="S1167" s="81">
        <v>352.14391999999998</v>
      </c>
      <c r="T1167" s="82">
        <v>3061.8897000000002</v>
      </c>
    </row>
    <row r="1168" spans="1:20" s="63" customFormat="1" ht="18" customHeight="1" x14ac:dyDescent="0.2">
      <c r="A1168" s="28" t="s">
        <v>483</v>
      </c>
      <c r="B1168" s="67"/>
      <c r="C1168" s="101" t="s">
        <v>733</v>
      </c>
      <c r="D1168" s="68"/>
      <c r="E1168" s="104" t="s">
        <v>734</v>
      </c>
      <c r="F1168" s="68"/>
      <c r="G1168" s="104" t="s">
        <v>822</v>
      </c>
      <c r="H1168" s="107" t="s">
        <v>823</v>
      </c>
      <c r="I1168" s="69" t="s">
        <v>226</v>
      </c>
      <c r="J1168" s="70">
        <v>-151.71600000000001</v>
      </c>
      <c r="K1168" s="70">
        <v>-156.28595000000001</v>
      </c>
      <c r="L1168" s="70">
        <v>-159.74744999999999</v>
      </c>
      <c r="M1168" s="70">
        <v>-163.38299000000001</v>
      </c>
      <c r="N1168" s="70">
        <v>-166.60391999999999</v>
      </c>
      <c r="O1168" s="70">
        <v>-169.94484</v>
      </c>
      <c r="P1168" s="70">
        <v>-173.3475</v>
      </c>
      <c r="Q1168" s="70">
        <v>-176.74318</v>
      </c>
      <c r="R1168" s="70">
        <v>-180.27805000000001</v>
      </c>
      <c r="S1168" s="71">
        <v>-183.88362000000001</v>
      </c>
      <c r="T1168" s="71">
        <v>-1681.9335000000001</v>
      </c>
    </row>
    <row r="1169" spans="1:20" s="63" customFormat="1" hidden="1" x14ac:dyDescent="0.2">
      <c r="A1169" s="28" t="s">
        <v>483</v>
      </c>
      <c r="B1169" s="67"/>
      <c r="C1169" s="102" t="s">
        <v>733</v>
      </c>
      <c r="D1169" s="68"/>
      <c r="E1169" s="110" t="s">
        <v>734</v>
      </c>
      <c r="F1169" s="68"/>
      <c r="G1169" s="110" t="s">
        <v>822</v>
      </c>
      <c r="H1169" s="108" t="s">
        <v>823</v>
      </c>
      <c r="I1169" s="68" t="s">
        <v>228</v>
      </c>
      <c r="J1169" s="72">
        <v>517.62715000000003</v>
      </c>
      <c r="K1169" s="72">
        <v>532.58042</v>
      </c>
      <c r="L1169" s="72">
        <v>543.48510999999996</v>
      </c>
      <c r="M1169" s="72">
        <v>555.04057999999998</v>
      </c>
      <c r="N1169" s="72">
        <v>566.03362000000004</v>
      </c>
      <c r="O1169" s="72">
        <v>577.59559999999999</v>
      </c>
      <c r="P1169" s="72">
        <v>589.49472000000003</v>
      </c>
      <c r="Q1169" s="72">
        <v>601.58205999999996</v>
      </c>
      <c r="R1169" s="72">
        <v>614.32303000000002</v>
      </c>
      <c r="S1169" s="73">
        <v>627.45862</v>
      </c>
      <c r="T1169" s="73">
        <v>5725.22091</v>
      </c>
    </row>
    <row r="1170" spans="1:20" s="63" customFormat="1" hidden="1" x14ac:dyDescent="0.2">
      <c r="A1170" s="28" t="s">
        <v>483</v>
      </c>
      <c r="B1170" s="67"/>
      <c r="C1170" s="102" t="s">
        <v>733</v>
      </c>
      <c r="D1170" s="68"/>
      <c r="E1170" s="110" t="s">
        <v>734</v>
      </c>
      <c r="F1170" s="68"/>
      <c r="G1170" s="110" t="s">
        <v>822</v>
      </c>
      <c r="H1170" s="108" t="s">
        <v>823</v>
      </c>
      <c r="I1170" s="68" t="s">
        <v>229</v>
      </c>
      <c r="J1170" s="72">
        <v>54.094670000000001</v>
      </c>
      <c r="K1170" s="72">
        <v>51.27825</v>
      </c>
      <c r="L1170" s="72">
        <v>51.291510000000002</v>
      </c>
      <c r="M1170" s="72">
        <v>69.572770000000006</v>
      </c>
      <c r="N1170" s="72">
        <v>71.742930000000001</v>
      </c>
      <c r="O1170" s="72">
        <v>73.819900000000004</v>
      </c>
      <c r="P1170" s="72">
        <v>75.908439999999999</v>
      </c>
      <c r="Q1170" s="72">
        <v>78.46705</v>
      </c>
      <c r="R1170" s="72">
        <v>81.055520000000001</v>
      </c>
      <c r="S1170" s="73">
        <v>82.596299999999999</v>
      </c>
      <c r="T1170" s="73">
        <v>689.82734000000005</v>
      </c>
    </row>
    <row r="1171" spans="1:20" s="63" customFormat="1" hidden="1" x14ac:dyDescent="0.2">
      <c r="A1171" s="28" t="s">
        <v>483</v>
      </c>
      <c r="B1171" s="67"/>
      <c r="C1171" s="102" t="s">
        <v>733</v>
      </c>
      <c r="D1171" s="68"/>
      <c r="E1171" s="110" t="s">
        <v>734</v>
      </c>
      <c r="F1171" s="68"/>
      <c r="G1171" s="110" t="s">
        <v>822</v>
      </c>
      <c r="H1171" s="108" t="s">
        <v>823</v>
      </c>
      <c r="I1171" s="68" t="s">
        <v>230</v>
      </c>
      <c r="J1171" s="72">
        <v>194.5206</v>
      </c>
      <c r="K1171" s="72">
        <v>288.56319000000002</v>
      </c>
      <c r="L1171" s="72">
        <v>372.20069000000001</v>
      </c>
      <c r="M1171" s="72">
        <v>410.75375000000003</v>
      </c>
      <c r="N1171" s="72">
        <v>470.06308999999999</v>
      </c>
      <c r="O1171" s="72">
        <v>488.09433999999999</v>
      </c>
      <c r="P1171" s="72">
        <v>457.04025000000001</v>
      </c>
      <c r="Q1171" s="72">
        <v>425.12441999999999</v>
      </c>
      <c r="R1171" s="72">
        <v>388.55615999999998</v>
      </c>
      <c r="S1171" s="73">
        <v>351.88359000000003</v>
      </c>
      <c r="T1171" s="73">
        <v>3846.80008</v>
      </c>
    </row>
    <row r="1172" spans="1:20" s="63" customFormat="1" hidden="1" x14ac:dyDescent="0.2">
      <c r="A1172" s="28" t="s">
        <v>483</v>
      </c>
      <c r="B1172" s="67"/>
      <c r="C1172" s="102" t="s">
        <v>733</v>
      </c>
      <c r="D1172" s="68"/>
      <c r="E1172" s="110" t="s">
        <v>734</v>
      </c>
      <c r="F1172" s="68"/>
      <c r="G1172" s="110" t="s">
        <v>822</v>
      </c>
      <c r="H1172" s="108" t="s">
        <v>823</v>
      </c>
      <c r="I1172" s="68" t="s">
        <v>231</v>
      </c>
      <c r="J1172" s="72">
        <v>2726.2195700000002</v>
      </c>
      <c r="K1172" s="72">
        <v>2602.3900899999999</v>
      </c>
      <c r="L1172" s="72">
        <v>2845.97397</v>
      </c>
      <c r="M1172" s="72">
        <v>3103.51215</v>
      </c>
      <c r="N1172" s="72">
        <v>3372.4004100000002</v>
      </c>
      <c r="O1172" s="72">
        <v>3661.5601099999999</v>
      </c>
      <c r="P1172" s="72">
        <v>3968.6434100000001</v>
      </c>
      <c r="Q1172" s="72">
        <v>4294.4674000000005</v>
      </c>
      <c r="R1172" s="72">
        <v>4640.0138399999996</v>
      </c>
      <c r="S1172" s="73">
        <v>5006.3345799999997</v>
      </c>
      <c r="T1172" s="73">
        <v>36221.515529999997</v>
      </c>
    </row>
    <row r="1173" spans="1:20" s="63" customFormat="1" ht="18" customHeight="1" x14ac:dyDescent="0.2">
      <c r="A1173" s="28" t="s">
        <v>483</v>
      </c>
      <c r="B1173" s="67"/>
      <c r="C1173" s="102"/>
      <c r="D1173" s="68"/>
      <c r="E1173" s="105"/>
      <c r="F1173" s="68"/>
      <c r="G1173" s="105"/>
      <c r="H1173" s="108"/>
      <c r="I1173" s="68" t="s">
        <v>228</v>
      </c>
      <c r="J1173" s="72">
        <f t="shared" ref="J1173:T1173" si="175">SUMIF($I1168:$I1172,"Interest",J1168:J1172)+SUMIF($I1168:$I1172,"Depreciation",J1168:J1172)+SUMIF($I1168:$I1172,"Operating Costs",J1168:J1172)+SUMIF($I1168:$I1172,"Allocations",J1168:J1172)</f>
        <v>3492.4619900000002</v>
      </c>
      <c r="K1173" s="72">
        <f t="shared" si="175"/>
        <v>3474.8119499999998</v>
      </c>
      <c r="L1173" s="72">
        <f t="shared" si="175"/>
        <v>3812.9512800000002</v>
      </c>
      <c r="M1173" s="72">
        <f t="shared" si="175"/>
        <v>4138.87925</v>
      </c>
      <c r="N1173" s="72">
        <f t="shared" si="175"/>
        <v>4480.2400500000003</v>
      </c>
      <c r="O1173" s="72">
        <f t="shared" si="175"/>
        <v>4801.0699500000001</v>
      </c>
      <c r="P1173" s="72">
        <f t="shared" si="175"/>
        <v>5091.0868200000004</v>
      </c>
      <c r="Q1173" s="72">
        <f t="shared" si="175"/>
        <v>5399.6409300000005</v>
      </c>
      <c r="R1173" s="72">
        <f t="shared" si="175"/>
        <v>5723.9485499999992</v>
      </c>
      <c r="S1173" s="72">
        <f t="shared" si="175"/>
        <v>6068.2730900000006</v>
      </c>
      <c r="T1173" s="73">
        <f t="shared" si="175"/>
        <v>46483.363859999998</v>
      </c>
    </row>
    <row r="1174" spans="1:20" ht="5.25" customHeight="1" x14ac:dyDescent="0.2">
      <c r="A1174" s="28" t="s">
        <v>483</v>
      </c>
      <c r="B1174" s="74"/>
      <c r="C1174" s="103"/>
      <c r="D1174" s="75"/>
      <c r="E1174" s="106"/>
      <c r="F1174" s="75"/>
      <c r="G1174" s="106"/>
      <c r="H1174" s="109"/>
      <c r="I1174" s="75"/>
      <c r="J1174" s="76"/>
      <c r="K1174" s="76"/>
      <c r="L1174" s="76"/>
      <c r="M1174" s="76"/>
      <c r="N1174" s="76"/>
      <c r="O1174" s="76"/>
      <c r="P1174" s="76"/>
      <c r="Q1174" s="76"/>
      <c r="R1174" s="76"/>
      <c r="S1174" s="77"/>
      <c r="T1174" s="77"/>
    </row>
    <row r="1175" spans="1:20" s="63" customFormat="1" ht="18" customHeight="1" thickBot="1" x14ac:dyDescent="0.25">
      <c r="A1175" s="28" t="s">
        <v>483</v>
      </c>
      <c r="B1175" s="78"/>
      <c r="C1175" s="79"/>
      <c r="D1175" s="79"/>
      <c r="E1175" s="80"/>
      <c r="F1175" s="78" t="s">
        <v>824</v>
      </c>
      <c r="G1175" s="79"/>
      <c r="H1175" s="79"/>
      <c r="I1175" s="79"/>
      <c r="J1175" s="81">
        <v>3340.7459899999999</v>
      </c>
      <c r="K1175" s="81">
        <v>3318.5259999999998</v>
      </c>
      <c r="L1175" s="81">
        <v>3653.2038299999999</v>
      </c>
      <c r="M1175" s="81">
        <v>3975.4962599999999</v>
      </c>
      <c r="N1175" s="81">
        <v>4313.6361299999999</v>
      </c>
      <c r="O1175" s="81">
        <v>4631.1251099999999</v>
      </c>
      <c r="P1175" s="81">
        <v>4917.7393199999997</v>
      </c>
      <c r="Q1175" s="81">
        <v>5222.8977500000001</v>
      </c>
      <c r="R1175" s="81">
        <v>5543.6705000000002</v>
      </c>
      <c r="S1175" s="81">
        <v>5884.3894700000001</v>
      </c>
      <c r="T1175" s="82">
        <v>44801.430359999998</v>
      </c>
    </row>
    <row r="1176" spans="1:20" s="63" customFormat="1" hidden="1" x14ac:dyDescent="0.2">
      <c r="A1176" s="28" t="s">
        <v>483</v>
      </c>
      <c r="B1176" s="67"/>
      <c r="C1176" s="102" t="s">
        <v>733</v>
      </c>
      <c r="D1176" s="68"/>
      <c r="E1176" s="110" t="s">
        <v>734</v>
      </c>
      <c r="F1176" s="68"/>
      <c r="G1176" s="110" t="s">
        <v>825</v>
      </c>
      <c r="H1176" s="108" t="s">
        <v>826</v>
      </c>
      <c r="I1176" s="68" t="s">
        <v>228</v>
      </c>
      <c r="J1176" s="72">
        <v>0</v>
      </c>
      <c r="K1176" s="72">
        <v>5325.8539600000004</v>
      </c>
      <c r="L1176" s="72">
        <v>14144.6638</v>
      </c>
      <c r="M1176" s="72">
        <v>7473.2184800000005</v>
      </c>
      <c r="N1176" s="72">
        <v>7716.7048199999999</v>
      </c>
      <c r="O1176" s="72">
        <v>7871.0397700000003</v>
      </c>
      <c r="P1176" s="72">
        <v>0</v>
      </c>
      <c r="Q1176" s="72">
        <v>0</v>
      </c>
      <c r="R1176" s="72">
        <v>0</v>
      </c>
      <c r="S1176" s="73">
        <v>0</v>
      </c>
      <c r="T1176" s="73">
        <v>42531.48083</v>
      </c>
    </row>
    <row r="1177" spans="1:20" s="63" customFormat="1" hidden="1" x14ac:dyDescent="0.2">
      <c r="A1177" s="28"/>
      <c r="B1177" s="67"/>
      <c r="C1177" s="102" t="s">
        <v>733</v>
      </c>
      <c r="D1177" s="68"/>
      <c r="E1177" s="110" t="s">
        <v>734</v>
      </c>
      <c r="F1177" s="68"/>
      <c r="G1177" s="110" t="s">
        <v>825</v>
      </c>
      <c r="H1177" s="108" t="s">
        <v>826</v>
      </c>
      <c r="I1177" s="68" t="s">
        <v>229</v>
      </c>
      <c r="J1177" s="72">
        <v>0</v>
      </c>
      <c r="K1177" s="72">
        <v>352.83348000000001</v>
      </c>
      <c r="L1177" s="72">
        <v>919.37780999999995</v>
      </c>
      <c r="M1177" s="72">
        <v>643.11607000000004</v>
      </c>
      <c r="N1177" s="72">
        <v>671.44410000000005</v>
      </c>
      <c r="O1177" s="72">
        <v>689.95983999999999</v>
      </c>
      <c r="P1177" s="72">
        <v>0</v>
      </c>
      <c r="Q1177" s="72">
        <v>0</v>
      </c>
      <c r="R1177" s="72">
        <v>0</v>
      </c>
      <c r="S1177" s="73">
        <v>0</v>
      </c>
      <c r="T1177" s="73">
        <v>3276.7312999999999</v>
      </c>
    </row>
    <row r="1178" spans="1:20" s="63" customFormat="1" ht="18" customHeight="1" x14ac:dyDescent="0.2">
      <c r="A1178" s="28" t="s">
        <v>483</v>
      </c>
      <c r="B1178" s="67"/>
      <c r="C1178" s="102"/>
      <c r="D1178" s="68"/>
      <c r="E1178" s="105"/>
      <c r="F1178" s="68"/>
      <c r="G1178" s="105"/>
      <c r="H1178" s="108"/>
      <c r="I1178" s="68" t="s">
        <v>228</v>
      </c>
      <c r="J1178" s="72">
        <f t="shared" ref="J1178:T1178" si="176">SUMIF($I1176:$I1177,"Interest",J1176:J1177)+SUMIF($I1176:$I1177,"Depreciation",J1176:J1177)+SUMIF($I1176:$I1177,"Operating Costs",J1176:J1177)+SUMIF($I1176:$I1177,"Allocations",J1176:J1177)</f>
        <v>0</v>
      </c>
      <c r="K1178" s="72">
        <f t="shared" si="176"/>
        <v>5678.6874400000006</v>
      </c>
      <c r="L1178" s="72">
        <f t="shared" si="176"/>
        <v>15064.04161</v>
      </c>
      <c r="M1178" s="72">
        <f t="shared" si="176"/>
        <v>8116.3345500000005</v>
      </c>
      <c r="N1178" s="72">
        <f t="shared" si="176"/>
        <v>8388.1489199999996</v>
      </c>
      <c r="O1178" s="72">
        <f t="shared" si="176"/>
        <v>8560.9996100000008</v>
      </c>
      <c r="P1178" s="72">
        <f t="shared" si="176"/>
        <v>0</v>
      </c>
      <c r="Q1178" s="72">
        <f t="shared" si="176"/>
        <v>0</v>
      </c>
      <c r="R1178" s="72">
        <f t="shared" si="176"/>
        <v>0</v>
      </c>
      <c r="S1178" s="72">
        <f t="shared" si="176"/>
        <v>0</v>
      </c>
      <c r="T1178" s="73">
        <f t="shared" si="176"/>
        <v>45808.21213</v>
      </c>
    </row>
    <row r="1179" spans="1:20" ht="5.25" customHeight="1" x14ac:dyDescent="0.2">
      <c r="A1179" s="28" t="s">
        <v>483</v>
      </c>
      <c r="B1179" s="74"/>
      <c r="C1179" s="103"/>
      <c r="D1179" s="75"/>
      <c r="E1179" s="106"/>
      <c r="F1179" s="75"/>
      <c r="G1179" s="106"/>
      <c r="H1179" s="109"/>
      <c r="I1179" s="75"/>
      <c r="J1179" s="76"/>
      <c r="K1179" s="76"/>
      <c r="L1179" s="76"/>
      <c r="M1179" s="76"/>
      <c r="N1179" s="76"/>
      <c r="O1179" s="76"/>
      <c r="P1179" s="76"/>
      <c r="Q1179" s="76"/>
      <c r="R1179" s="76"/>
      <c r="S1179" s="77"/>
      <c r="T1179" s="77"/>
    </row>
    <row r="1180" spans="1:20" s="63" customFormat="1" ht="18" customHeight="1" thickBot="1" x14ac:dyDescent="0.25">
      <c r="A1180" s="28" t="s">
        <v>483</v>
      </c>
      <c r="B1180" s="78"/>
      <c r="C1180" s="79"/>
      <c r="D1180" s="79"/>
      <c r="E1180" s="80"/>
      <c r="F1180" s="78" t="s">
        <v>827</v>
      </c>
      <c r="G1180" s="79"/>
      <c r="H1180" s="79"/>
      <c r="I1180" s="79"/>
      <c r="J1180" s="81">
        <v>0</v>
      </c>
      <c r="K1180" s="81">
        <v>5678.6874399999997</v>
      </c>
      <c r="L1180" s="81">
        <v>15064.04161</v>
      </c>
      <c r="M1180" s="81">
        <v>8116.3345499999996</v>
      </c>
      <c r="N1180" s="81">
        <v>8388.1489199999996</v>
      </c>
      <c r="O1180" s="81">
        <v>8560.9996100000008</v>
      </c>
      <c r="P1180" s="81">
        <v>0</v>
      </c>
      <c r="Q1180" s="81">
        <v>0</v>
      </c>
      <c r="R1180" s="81">
        <v>0</v>
      </c>
      <c r="S1180" s="81">
        <v>0</v>
      </c>
      <c r="T1180" s="82">
        <v>45808.21213</v>
      </c>
    </row>
    <row r="1181" spans="1:20" s="63" customFormat="1" hidden="1" x14ac:dyDescent="0.2">
      <c r="A1181" s="28" t="s">
        <v>483</v>
      </c>
      <c r="B1181" s="67"/>
      <c r="C1181" s="102" t="s">
        <v>733</v>
      </c>
      <c r="D1181" s="68"/>
      <c r="E1181" s="110" t="s">
        <v>734</v>
      </c>
      <c r="F1181" s="68"/>
      <c r="G1181" s="110" t="s">
        <v>828</v>
      </c>
      <c r="H1181" s="108" t="s">
        <v>829</v>
      </c>
      <c r="I1181" s="68" t="s">
        <v>228</v>
      </c>
      <c r="J1181" s="72">
        <v>0</v>
      </c>
      <c r="K1181" s="72">
        <v>0</v>
      </c>
      <c r="L1181" s="72">
        <v>0</v>
      </c>
      <c r="M1181" s="72">
        <v>0</v>
      </c>
      <c r="N1181" s="72">
        <v>0</v>
      </c>
      <c r="O1181" s="72">
        <v>0</v>
      </c>
      <c r="P1181" s="72">
        <v>0</v>
      </c>
      <c r="Q1181" s="72">
        <v>0</v>
      </c>
      <c r="R1181" s="72">
        <v>0</v>
      </c>
      <c r="S1181" s="73">
        <v>0</v>
      </c>
      <c r="T1181" s="73">
        <v>0</v>
      </c>
    </row>
    <row r="1182" spans="1:20" s="63" customFormat="1" hidden="1" x14ac:dyDescent="0.2">
      <c r="A1182" s="28" t="s">
        <v>483</v>
      </c>
      <c r="B1182" s="67"/>
      <c r="C1182" s="102" t="s">
        <v>733</v>
      </c>
      <c r="D1182" s="68"/>
      <c r="E1182" s="110" t="s">
        <v>734</v>
      </c>
      <c r="F1182" s="68"/>
      <c r="G1182" s="110" t="s">
        <v>828</v>
      </c>
      <c r="H1182" s="108" t="s">
        <v>829</v>
      </c>
      <c r="I1182" s="68" t="s">
        <v>229</v>
      </c>
      <c r="J1182" s="72">
        <v>0</v>
      </c>
      <c r="K1182" s="72">
        <v>0</v>
      </c>
      <c r="L1182" s="72">
        <v>0</v>
      </c>
      <c r="M1182" s="72">
        <v>0</v>
      </c>
      <c r="N1182" s="72">
        <v>0</v>
      </c>
      <c r="O1182" s="72">
        <v>0</v>
      </c>
      <c r="P1182" s="72">
        <v>0</v>
      </c>
      <c r="Q1182" s="72">
        <v>0</v>
      </c>
      <c r="R1182" s="72">
        <v>0</v>
      </c>
      <c r="S1182" s="73">
        <v>0</v>
      </c>
      <c r="T1182" s="73">
        <v>0</v>
      </c>
    </row>
    <row r="1183" spans="1:20" s="63" customFormat="1" ht="18" customHeight="1" x14ac:dyDescent="0.2">
      <c r="A1183" s="28"/>
      <c r="B1183" s="67"/>
      <c r="C1183" s="102"/>
      <c r="D1183" s="68"/>
      <c r="E1183" s="105"/>
      <c r="F1183" s="68"/>
      <c r="G1183" s="105"/>
      <c r="H1183" s="108"/>
      <c r="I1183" s="68" t="s">
        <v>228</v>
      </c>
      <c r="J1183" s="72">
        <f t="shared" ref="J1183:T1183" si="177">SUMIF($I1181:$I1182,"Interest",J1181:J1182)+SUMIF($I1181:$I1182,"Depreciation",J1181:J1182)+SUMIF($I1181:$I1182,"Operating Costs",J1181:J1182)+SUMIF($I1181:$I1182,"Allocations",J1181:J1182)</f>
        <v>0</v>
      </c>
      <c r="K1183" s="72">
        <f t="shared" si="177"/>
        <v>0</v>
      </c>
      <c r="L1183" s="72">
        <f t="shared" si="177"/>
        <v>0</v>
      </c>
      <c r="M1183" s="72">
        <f t="shared" si="177"/>
        <v>0</v>
      </c>
      <c r="N1183" s="72">
        <f t="shared" si="177"/>
        <v>0</v>
      </c>
      <c r="O1183" s="72">
        <f t="shared" si="177"/>
        <v>0</v>
      </c>
      <c r="P1183" s="72">
        <f t="shared" si="177"/>
        <v>0</v>
      </c>
      <c r="Q1183" s="72">
        <f t="shared" si="177"/>
        <v>0</v>
      </c>
      <c r="R1183" s="72">
        <f t="shared" si="177"/>
        <v>0</v>
      </c>
      <c r="S1183" s="72">
        <f t="shared" si="177"/>
        <v>0</v>
      </c>
      <c r="T1183" s="73">
        <f t="shared" si="177"/>
        <v>0</v>
      </c>
    </row>
    <row r="1184" spans="1:20" ht="5.25" customHeight="1" x14ac:dyDescent="0.2">
      <c r="B1184" s="74"/>
      <c r="C1184" s="103"/>
      <c r="D1184" s="75"/>
      <c r="E1184" s="106"/>
      <c r="F1184" s="75"/>
      <c r="G1184" s="106"/>
      <c r="H1184" s="109"/>
      <c r="I1184" s="75"/>
      <c r="J1184" s="76"/>
      <c r="K1184" s="76"/>
      <c r="L1184" s="76"/>
      <c r="M1184" s="76"/>
      <c r="N1184" s="76"/>
      <c r="O1184" s="76"/>
      <c r="P1184" s="76"/>
      <c r="Q1184" s="76"/>
      <c r="R1184" s="76"/>
      <c r="S1184" s="77"/>
      <c r="T1184" s="77"/>
    </row>
    <row r="1185" spans="1:20" s="63" customFormat="1" ht="18" customHeight="1" thickBot="1" x14ac:dyDescent="0.25">
      <c r="A1185" s="28"/>
      <c r="B1185" s="78"/>
      <c r="C1185" s="79"/>
      <c r="D1185" s="79"/>
      <c r="E1185" s="80"/>
      <c r="F1185" s="78" t="s">
        <v>830</v>
      </c>
      <c r="G1185" s="79"/>
      <c r="H1185" s="79"/>
      <c r="I1185" s="79"/>
      <c r="J1185" s="81">
        <v>0</v>
      </c>
      <c r="K1185" s="81">
        <v>0</v>
      </c>
      <c r="L1185" s="81">
        <v>0</v>
      </c>
      <c r="M1185" s="81">
        <v>0</v>
      </c>
      <c r="N1185" s="81">
        <v>0</v>
      </c>
      <c r="O1185" s="81">
        <v>0</v>
      </c>
      <c r="P1185" s="81">
        <v>0</v>
      </c>
      <c r="Q1185" s="81">
        <v>0</v>
      </c>
      <c r="R1185" s="81">
        <v>0</v>
      </c>
      <c r="S1185" s="81">
        <v>0</v>
      </c>
      <c r="T1185" s="82">
        <v>0</v>
      </c>
    </row>
    <row r="1186" spans="1:20" s="63" customFormat="1" hidden="1" x14ac:dyDescent="0.2">
      <c r="A1186" s="28"/>
      <c r="B1186" s="67"/>
      <c r="C1186" s="102" t="s">
        <v>733</v>
      </c>
      <c r="D1186" s="68"/>
      <c r="E1186" s="110" t="s">
        <v>734</v>
      </c>
      <c r="F1186" s="68"/>
      <c r="G1186" s="110" t="s">
        <v>831</v>
      </c>
      <c r="H1186" s="108" t="s">
        <v>832</v>
      </c>
      <c r="I1186" s="68" t="s">
        <v>228</v>
      </c>
      <c r="J1186" s="72">
        <v>0</v>
      </c>
      <c r="K1186" s="72">
        <v>337.97287</v>
      </c>
      <c r="L1186" s="72">
        <v>336.94947999999999</v>
      </c>
      <c r="M1186" s="72">
        <v>161.46513999999999</v>
      </c>
      <c r="N1186" s="72">
        <v>3705.6246500000002</v>
      </c>
      <c r="O1186" s="72">
        <v>0</v>
      </c>
      <c r="P1186" s="72">
        <v>0</v>
      </c>
      <c r="Q1186" s="72">
        <v>0</v>
      </c>
      <c r="R1186" s="72">
        <v>0</v>
      </c>
      <c r="S1186" s="73">
        <v>0</v>
      </c>
      <c r="T1186" s="73">
        <v>4542.0121399999998</v>
      </c>
    </row>
    <row r="1187" spans="1:20" s="63" customFormat="1" hidden="1" x14ac:dyDescent="0.2">
      <c r="A1187" s="28"/>
      <c r="B1187" s="67"/>
      <c r="C1187" s="102" t="s">
        <v>733</v>
      </c>
      <c r="D1187" s="68"/>
      <c r="E1187" s="110" t="s">
        <v>734</v>
      </c>
      <c r="F1187" s="68"/>
      <c r="G1187" s="110" t="s">
        <v>831</v>
      </c>
      <c r="H1187" s="108" t="s">
        <v>832</v>
      </c>
      <c r="I1187" s="68" t="s">
        <v>229</v>
      </c>
      <c r="J1187" s="72">
        <v>0</v>
      </c>
      <c r="K1187" s="72">
        <v>22.390429999999999</v>
      </c>
      <c r="L1187" s="72">
        <v>21.901109999999999</v>
      </c>
      <c r="M1187" s="72">
        <v>13.895060000000001</v>
      </c>
      <c r="N1187" s="72">
        <v>322.43293999999997</v>
      </c>
      <c r="O1187" s="72">
        <v>0</v>
      </c>
      <c r="P1187" s="72">
        <v>0</v>
      </c>
      <c r="Q1187" s="72">
        <v>0</v>
      </c>
      <c r="R1187" s="72">
        <v>0</v>
      </c>
      <c r="S1187" s="73">
        <v>0</v>
      </c>
      <c r="T1187" s="73">
        <v>380.61953999999997</v>
      </c>
    </row>
    <row r="1188" spans="1:20" s="63" customFormat="1" ht="18" customHeight="1" x14ac:dyDescent="0.2">
      <c r="A1188" s="28"/>
      <c r="B1188" s="67"/>
      <c r="C1188" s="102"/>
      <c r="D1188" s="68"/>
      <c r="E1188" s="105"/>
      <c r="F1188" s="68"/>
      <c r="G1188" s="105"/>
      <c r="H1188" s="108"/>
      <c r="I1188" s="68" t="s">
        <v>228</v>
      </c>
      <c r="J1188" s="72">
        <f t="shared" ref="J1188:T1188" si="178">SUMIF($I1186:$I1187,"Interest",J1186:J1187)+SUMIF($I1186:$I1187,"Depreciation",J1186:J1187)+SUMIF($I1186:$I1187,"Operating Costs",J1186:J1187)+SUMIF($I1186:$I1187,"Allocations",J1186:J1187)</f>
        <v>0</v>
      </c>
      <c r="K1188" s="72">
        <f t="shared" si="178"/>
        <v>360.36329999999998</v>
      </c>
      <c r="L1188" s="72">
        <f t="shared" si="178"/>
        <v>358.85059000000001</v>
      </c>
      <c r="M1188" s="72">
        <f t="shared" si="178"/>
        <v>175.36019999999999</v>
      </c>
      <c r="N1188" s="72">
        <f t="shared" si="178"/>
        <v>4028.0575900000003</v>
      </c>
      <c r="O1188" s="72">
        <f t="shared" si="178"/>
        <v>0</v>
      </c>
      <c r="P1188" s="72">
        <f t="shared" si="178"/>
        <v>0</v>
      </c>
      <c r="Q1188" s="72">
        <f t="shared" si="178"/>
        <v>0</v>
      </c>
      <c r="R1188" s="72">
        <f t="shared" si="178"/>
        <v>0</v>
      </c>
      <c r="S1188" s="72">
        <f t="shared" si="178"/>
        <v>0</v>
      </c>
      <c r="T1188" s="73">
        <f t="shared" si="178"/>
        <v>4922.6316799999995</v>
      </c>
    </row>
    <row r="1189" spans="1:20" ht="5.25" customHeight="1" x14ac:dyDescent="0.2">
      <c r="B1189" s="74"/>
      <c r="C1189" s="103"/>
      <c r="D1189" s="75"/>
      <c r="E1189" s="106"/>
      <c r="F1189" s="75"/>
      <c r="G1189" s="106"/>
      <c r="H1189" s="109"/>
      <c r="I1189" s="75"/>
      <c r="J1189" s="76"/>
      <c r="K1189" s="76"/>
      <c r="L1189" s="76"/>
      <c r="M1189" s="76"/>
      <c r="N1189" s="76"/>
      <c r="O1189" s="76"/>
      <c r="P1189" s="76"/>
      <c r="Q1189" s="76"/>
      <c r="R1189" s="76"/>
      <c r="S1189" s="77"/>
      <c r="T1189" s="77"/>
    </row>
    <row r="1190" spans="1:20" s="63" customFormat="1" ht="18" customHeight="1" thickBot="1" x14ac:dyDescent="0.25">
      <c r="A1190" s="28"/>
      <c r="B1190" s="78"/>
      <c r="C1190" s="79"/>
      <c r="D1190" s="79"/>
      <c r="E1190" s="80"/>
      <c r="F1190" s="78" t="s">
        <v>833</v>
      </c>
      <c r="G1190" s="79"/>
      <c r="H1190" s="79"/>
      <c r="I1190" s="79"/>
      <c r="J1190" s="81">
        <v>0</v>
      </c>
      <c r="K1190" s="81">
        <v>360.36329999999998</v>
      </c>
      <c r="L1190" s="81">
        <v>358.85059000000001</v>
      </c>
      <c r="M1190" s="81">
        <v>175.36019999999999</v>
      </c>
      <c r="N1190" s="81">
        <v>4028.0575899999999</v>
      </c>
      <c r="O1190" s="81">
        <v>0</v>
      </c>
      <c r="P1190" s="81">
        <v>0</v>
      </c>
      <c r="Q1190" s="81">
        <v>0</v>
      </c>
      <c r="R1190" s="81">
        <v>0</v>
      </c>
      <c r="S1190" s="81">
        <v>0</v>
      </c>
      <c r="T1190" s="82">
        <v>4922.6316800000004</v>
      </c>
    </row>
    <row r="1191" spans="1:20" s="63" customFormat="1" hidden="1" x14ac:dyDescent="0.2">
      <c r="A1191" s="28"/>
      <c r="B1191" s="67"/>
      <c r="C1191" s="102" t="s">
        <v>733</v>
      </c>
      <c r="D1191" s="68"/>
      <c r="E1191" s="110" t="s">
        <v>734</v>
      </c>
      <c r="F1191" s="68"/>
      <c r="G1191" s="110" t="s">
        <v>834</v>
      </c>
      <c r="H1191" s="108" t="s">
        <v>835</v>
      </c>
      <c r="I1191" s="68" t="s">
        <v>228</v>
      </c>
      <c r="J1191" s="72">
        <v>0</v>
      </c>
      <c r="K1191" s="72">
        <v>0</v>
      </c>
      <c r="L1191" s="72">
        <v>0</v>
      </c>
      <c r="M1191" s="72">
        <v>0</v>
      </c>
      <c r="N1191" s="72">
        <v>0</v>
      </c>
      <c r="O1191" s="72">
        <v>0</v>
      </c>
      <c r="P1191" s="72">
        <v>0</v>
      </c>
      <c r="Q1191" s="72">
        <v>0</v>
      </c>
      <c r="R1191" s="72">
        <v>0</v>
      </c>
      <c r="S1191" s="73">
        <v>0</v>
      </c>
      <c r="T1191" s="73">
        <v>0</v>
      </c>
    </row>
    <row r="1192" spans="1:20" s="63" customFormat="1" hidden="1" x14ac:dyDescent="0.2">
      <c r="A1192" s="28"/>
      <c r="B1192" s="67"/>
      <c r="C1192" s="102" t="s">
        <v>733</v>
      </c>
      <c r="D1192" s="68"/>
      <c r="E1192" s="110" t="s">
        <v>734</v>
      </c>
      <c r="F1192" s="68"/>
      <c r="G1192" s="110" t="s">
        <v>834</v>
      </c>
      <c r="H1192" s="108" t="s">
        <v>835</v>
      </c>
      <c r="I1192" s="68" t="s">
        <v>229</v>
      </c>
      <c r="J1192" s="72">
        <v>0</v>
      </c>
      <c r="K1192" s="72">
        <v>0</v>
      </c>
      <c r="L1192" s="72">
        <v>0</v>
      </c>
      <c r="M1192" s="72">
        <v>0</v>
      </c>
      <c r="N1192" s="72">
        <v>0</v>
      </c>
      <c r="O1192" s="72">
        <v>0</v>
      </c>
      <c r="P1192" s="72">
        <v>0</v>
      </c>
      <c r="Q1192" s="72">
        <v>0</v>
      </c>
      <c r="R1192" s="72">
        <v>0</v>
      </c>
      <c r="S1192" s="73">
        <v>0</v>
      </c>
      <c r="T1192" s="73">
        <v>0</v>
      </c>
    </row>
    <row r="1193" spans="1:20" s="63" customFormat="1" hidden="1" x14ac:dyDescent="0.2">
      <c r="A1193" s="28"/>
      <c r="B1193" s="67"/>
      <c r="C1193" s="102" t="s">
        <v>733</v>
      </c>
      <c r="D1193" s="68"/>
      <c r="E1193" s="110" t="s">
        <v>734</v>
      </c>
      <c r="F1193" s="68"/>
      <c r="G1193" s="110" t="s">
        <v>834</v>
      </c>
      <c r="H1193" s="108" t="s">
        <v>835</v>
      </c>
      <c r="I1193" s="68" t="s">
        <v>231</v>
      </c>
      <c r="J1193" s="72">
        <v>0</v>
      </c>
      <c r="K1193" s="72">
        <v>14.91513</v>
      </c>
      <c r="L1193" s="72">
        <v>50.009169999999997</v>
      </c>
      <c r="M1193" s="72">
        <v>221.75841</v>
      </c>
      <c r="N1193" s="72">
        <v>1028.59653</v>
      </c>
      <c r="O1193" s="72">
        <v>2132.5395800000001</v>
      </c>
      <c r="P1193" s="72">
        <v>3191.1071499999998</v>
      </c>
      <c r="Q1193" s="72">
        <v>3559.36598</v>
      </c>
      <c r="R1193" s="72">
        <v>3701.7398600000001</v>
      </c>
      <c r="S1193" s="73">
        <v>3849.8101099999999</v>
      </c>
      <c r="T1193" s="73">
        <v>17749.841919999999</v>
      </c>
    </row>
    <row r="1194" spans="1:20" s="63" customFormat="1" ht="18" customHeight="1" x14ac:dyDescent="0.2">
      <c r="A1194" s="28"/>
      <c r="B1194" s="67"/>
      <c r="C1194" s="102"/>
      <c r="D1194" s="68"/>
      <c r="E1194" s="105"/>
      <c r="F1194" s="68"/>
      <c r="G1194" s="105"/>
      <c r="H1194" s="108"/>
      <c r="I1194" s="68" t="s">
        <v>228</v>
      </c>
      <c r="J1194" s="72">
        <f t="shared" ref="J1194:T1194" si="179">SUMIF($I1191:$I1193,"Interest",J1191:J1193)+SUMIF($I1191:$I1193,"Depreciation",J1191:J1193)+SUMIF($I1191:$I1193,"Operating Costs",J1191:J1193)+SUMIF($I1191:$I1193,"Allocations",J1191:J1193)</f>
        <v>0</v>
      </c>
      <c r="K1194" s="72">
        <f t="shared" si="179"/>
        <v>14.91513</v>
      </c>
      <c r="L1194" s="72">
        <f t="shared" si="179"/>
        <v>50.009169999999997</v>
      </c>
      <c r="M1194" s="72">
        <f t="shared" si="179"/>
        <v>221.75841</v>
      </c>
      <c r="N1194" s="72">
        <f t="shared" si="179"/>
        <v>1028.59653</v>
      </c>
      <c r="O1194" s="72">
        <f t="shared" si="179"/>
        <v>2132.5395800000001</v>
      </c>
      <c r="P1194" s="72">
        <f t="shared" si="179"/>
        <v>3191.1071499999998</v>
      </c>
      <c r="Q1194" s="72">
        <f t="shared" si="179"/>
        <v>3559.36598</v>
      </c>
      <c r="R1194" s="72">
        <f t="shared" si="179"/>
        <v>3701.7398600000001</v>
      </c>
      <c r="S1194" s="72">
        <f t="shared" si="179"/>
        <v>3849.8101099999999</v>
      </c>
      <c r="T1194" s="73">
        <f t="shared" si="179"/>
        <v>17749.841919999999</v>
      </c>
    </row>
    <row r="1195" spans="1:20" ht="5.25" customHeight="1" x14ac:dyDescent="0.2">
      <c r="B1195" s="74"/>
      <c r="C1195" s="103"/>
      <c r="D1195" s="75"/>
      <c r="E1195" s="106"/>
      <c r="F1195" s="75"/>
      <c r="G1195" s="106"/>
      <c r="H1195" s="109"/>
      <c r="I1195" s="75"/>
      <c r="J1195" s="76"/>
      <c r="K1195" s="76"/>
      <c r="L1195" s="76"/>
      <c r="M1195" s="76"/>
      <c r="N1195" s="76"/>
      <c r="O1195" s="76"/>
      <c r="P1195" s="76"/>
      <c r="Q1195" s="76"/>
      <c r="R1195" s="76"/>
      <c r="S1195" s="77"/>
      <c r="T1195" s="77"/>
    </row>
    <row r="1196" spans="1:20" s="63" customFormat="1" ht="18" customHeight="1" thickBot="1" x14ac:dyDescent="0.25">
      <c r="A1196" s="28"/>
      <c r="B1196" s="78"/>
      <c r="C1196" s="79"/>
      <c r="D1196" s="79"/>
      <c r="E1196" s="80"/>
      <c r="F1196" s="78" t="s">
        <v>836</v>
      </c>
      <c r="G1196" s="79"/>
      <c r="H1196" s="79"/>
      <c r="I1196" s="79"/>
      <c r="J1196" s="81">
        <v>0</v>
      </c>
      <c r="K1196" s="81">
        <v>14.91513</v>
      </c>
      <c r="L1196" s="81">
        <v>50.009169999999997</v>
      </c>
      <c r="M1196" s="81">
        <v>221.75841</v>
      </c>
      <c r="N1196" s="81">
        <v>1028.59653</v>
      </c>
      <c r="O1196" s="81">
        <v>2132.5395800000001</v>
      </c>
      <c r="P1196" s="81">
        <v>3191.1071499999998</v>
      </c>
      <c r="Q1196" s="81">
        <v>3559.36598</v>
      </c>
      <c r="R1196" s="81">
        <v>3701.7398600000001</v>
      </c>
      <c r="S1196" s="81">
        <v>3849.8101099999999</v>
      </c>
      <c r="T1196" s="82">
        <v>17749.841919999999</v>
      </c>
    </row>
    <row r="1197" spans="1:20" s="63" customFormat="1" hidden="1" x14ac:dyDescent="0.2">
      <c r="A1197" s="28"/>
      <c r="B1197" s="67"/>
      <c r="C1197" s="102" t="s">
        <v>733</v>
      </c>
      <c r="D1197" s="68"/>
      <c r="E1197" s="110" t="s">
        <v>734</v>
      </c>
      <c r="F1197" s="68"/>
      <c r="G1197" s="110" t="s">
        <v>837</v>
      </c>
      <c r="H1197" s="108" t="s">
        <v>838</v>
      </c>
      <c r="I1197" s="68" t="s">
        <v>228</v>
      </c>
      <c r="J1197" s="72">
        <v>0</v>
      </c>
      <c r="K1197" s="72">
        <v>0</v>
      </c>
      <c r="L1197" s="72">
        <v>0</v>
      </c>
      <c r="M1197" s="72">
        <v>0</v>
      </c>
      <c r="N1197" s="72">
        <v>0</v>
      </c>
      <c r="O1197" s="72">
        <v>0</v>
      </c>
      <c r="P1197" s="72">
        <v>0</v>
      </c>
      <c r="Q1197" s="72">
        <v>0</v>
      </c>
      <c r="R1197" s="72">
        <v>0</v>
      </c>
      <c r="S1197" s="73">
        <v>0</v>
      </c>
      <c r="T1197" s="73">
        <v>0</v>
      </c>
    </row>
    <row r="1198" spans="1:20" s="63" customFormat="1" hidden="1" x14ac:dyDescent="0.2">
      <c r="A1198" s="28"/>
      <c r="B1198" s="67"/>
      <c r="C1198" s="102" t="s">
        <v>733</v>
      </c>
      <c r="D1198" s="68"/>
      <c r="E1198" s="110" t="s">
        <v>734</v>
      </c>
      <c r="F1198" s="68"/>
      <c r="G1198" s="110" t="s">
        <v>837</v>
      </c>
      <c r="H1198" s="108" t="s">
        <v>838</v>
      </c>
      <c r="I1198" s="68" t="s">
        <v>229</v>
      </c>
      <c r="J1198" s="72">
        <v>0</v>
      </c>
      <c r="K1198" s="72">
        <v>0</v>
      </c>
      <c r="L1198" s="72">
        <v>0</v>
      </c>
      <c r="M1198" s="72">
        <v>0</v>
      </c>
      <c r="N1198" s="72">
        <v>0</v>
      </c>
      <c r="O1198" s="72">
        <v>0</v>
      </c>
      <c r="P1198" s="72">
        <v>0</v>
      </c>
      <c r="Q1198" s="72">
        <v>0</v>
      </c>
      <c r="R1198" s="72">
        <v>0</v>
      </c>
      <c r="S1198" s="73">
        <v>0</v>
      </c>
      <c r="T1198" s="73">
        <v>0</v>
      </c>
    </row>
    <row r="1199" spans="1:20" s="63" customFormat="1" hidden="1" x14ac:dyDescent="0.2">
      <c r="A1199" s="28"/>
      <c r="B1199" s="67"/>
      <c r="C1199" s="102" t="s">
        <v>733</v>
      </c>
      <c r="D1199" s="68"/>
      <c r="E1199" s="110" t="s">
        <v>734</v>
      </c>
      <c r="F1199" s="68"/>
      <c r="G1199" s="110" t="s">
        <v>837</v>
      </c>
      <c r="H1199" s="108" t="s">
        <v>838</v>
      </c>
      <c r="I1199" s="68" t="s">
        <v>231</v>
      </c>
      <c r="J1199" s="72">
        <v>0</v>
      </c>
      <c r="K1199" s="72">
        <v>95.805689999999998</v>
      </c>
      <c r="L1199" s="72">
        <v>430.63519000000002</v>
      </c>
      <c r="M1199" s="72">
        <v>932.42263000000003</v>
      </c>
      <c r="N1199" s="72">
        <v>1138.9420399999999</v>
      </c>
      <c r="O1199" s="72">
        <v>1197.3356200000001</v>
      </c>
      <c r="P1199" s="72">
        <v>1245.22892</v>
      </c>
      <c r="Q1199" s="72">
        <v>1295.0383200000001</v>
      </c>
      <c r="R1199" s="72">
        <v>1346.8395700000001</v>
      </c>
      <c r="S1199" s="73">
        <v>1400.7133899999999</v>
      </c>
      <c r="T1199" s="73">
        <v>9082.9613700000009</v>
      </c>
    </row>
    <row r="1200" spans="1:20" s="63" customFormat="1" ht="18" customHeight="1" x14ac:dyDescent="0.2">
      <c r="A1200" s="28"/>
      <c r="B1200" s="67"/>
      <c r="C1200" s="102"/>
      <c r="D1200" s="68"/>
      <c r="E1200" s="105"/>
      <c r="F1200" s="68"/>
      <c r="G1200" s="105"/>
      <c r="H1200" s="108"/>
      <c r="I1200" s="68" t="s">
        <v>228</v>
      </c>
      <c r="J1200" s="72">
        <f t="shared" ref="J1200:T1200" si="180">SUMIF($I1197:$I1199,"Interest",J1197:J1199)+SUMIF($I1197:$I1199,"Depreciation",J1197:J1199)+SUMIF($I1197:$I1199,"Operating Costs",J1197:J1199)+SUMIF($I1197:$I1199,"Allocations",J1197:J1199)</f>
        <v>0</v>
      </c>
      <c r="K1200" s="72">
        <f t="shared" si="180"/>
        <v>95.805689999999998</v>
      </c>
      <c r="L1200" s="72">
        <f t="shared" si="180"/>
        <v>430.63519000000002</v>
      </c>
      <c r="M1200" s="72">
        <f t="shared" si="180"/>
        <v>932.42263000000003</v>
      </c>
      <c r="N1200" s="72">
        <f t="shared" si="180"/>
        <v>1138.9420399999999</v>
      </c>
      <c r="O1200" s="72">
        <f t="shared" si="180"/>
        <v>1197.3356200000001</v>
      </c>
      <c r="P1200" s="72">
        <f t="shared" si="180"/>
        <v>1245.22892</v>
      </c>
      <c r="Q1200" s="72">
        <f t="shared" si="180"/>
        <v>1295.0383200000001</v>
      </c>
      <c r="R1200" s="72">
        <f t="shared" si="180"/>
        <v>1346.8395700000001</v>
      </c>
      <c r="S1200" s="72">
        <f t="shared" si="180"/>
        <v>1400.7133899999999</v>
      </c>
      <c r="T1200" s="73">
        <f t="shared" si="180"/>
        <v>9082.9613700000009</v>
      </c>
    </row>
    <row r="1201" spans="1:20" ht="5.25" customHeight="1" x14ac:dyDescent="0.2">
      <c r="B1201" s="74"/>
      <c r="C1201" s="103"/>
      <c r="D1201" s="75"/>
      <c r="E1201" s="106"/>
      <c r="F1201" s="75"/>
      <c r="G1201" s="106"/>
      <c r="H1201" s="109"/>
      <c r="I1201" s="75"/>
      <c r="J1201" s="76"/>
      <c r="K1201" s="76"/>
      <c r="L1201" s="76"/>
      <c r="M1201" s="76"/>
      <c r="N1201" s="76"/>
      <c r="O1201" s="76"/>
      <c r="P1201" s="76"/>
      <c r="Q1201" s="76"/>
      <c r="R1201" s="76"/>
      <c r="S1201" s="77"/>
      <c r="T1201" s="77"/>
    </row>
    <row r="1202" spans="1:20" s="63" customFormat="1" ht="18" customHeight="1" thickBot="1" x14ac:dyDescent="0.25">
      <c r="A1202" s="28"/>
      <c r="B1202" s="78"/>
      <c r="C1202" s="79"/>
      <c r="D1202" s="79"/>
      <c r="E1202" s="80"/>
      <c r="F1202" s="78" t="s">
        <v>839</v>
      </c>
      <c r="G1202" s="79"/>
      <c r="H1202" s="79"/>
      <c r="I1202" s="79"/>
      <c r="J1202" s="81">
        <v>0</v>
      </c>
      <c r="K1202" s="81">
        <v>95.805689999999998</v>
      </c>
      <c r="L1202" s="81">
        <v>430.63519000000002</v>
      </c>
      <c r="M1202" s="81">
        <v>932.42263000000003</v>
      </c>
      <c r="N1202" s="81">
        <v>1138.9420399999999</v>
      </c>
      <c r="O1202" s="81">
        <v>1197.3356200000001</v>
      </c>
      <c r="P1202" s="81">
        <v>1245.22892</v>
      </c>
      <c r="Q1202" s="81">
        <v>1295.0383200000001</v>
      </c>
      <c r="R1202" s="81">
        <v>1346.8395700000001</v>
      </c>
      <c r="S1202" s="81">
        <v>1400.7133899999999</v>
      </c>
      <c r="T1202" s="82">
        <v>9082.9613700000009</v>
      </c>
    </row>
    <row r="1203" spans="1:20" ht="6.95" customHeight="1" x14ac:dyDescent="0.2">
      <c r="B1203" s="83"/>
      <c r="C1203" s="61"/>
      <c r="D1203" s="83"/>
      <c r="E1203" s="61"/>
      <c r="F1203" s="61"/>
      <c r="G1203" s="83"/>
      <c r="H1203" s="83"/>
      <c r="I1203" s="83"/>
      <c r="J1203" s="84"/>
      <c r="K1203" s="84"/>
      <c r="L1203" s="84"/>
      <c r="M1203" s="84"/>
      <c r="N1203" s="84"/>
      <c r="O1203" s="84"/>
      <c r="P1203" s="84"/>
      <c r="Q1203" s="84"/>
      <c r="R1203" s="84"/>
      <c r="S1203" s="84"/>
      <c r="T1203" s="84"/>
    </row>
    <row r="1204" spans="1:20" ht="24.75" customHeight="1" x14ac:dyDescent="0.2">
      <c r="B1204" s="83"/>
      <c r="C1204" s="61"/>
      <c r="D1204" s="83"/>
      <c r="E1204" s="61"/>
      <c r="F1204" s="61"/>
      <c r="G1204" s="83"/>
      <c r="H1204" s="83"/>
      <c r="I1204" s="83"/>
      <c r="J1204" s="84">
        <f>J1205-J1168-J1162-J1154-J1148-J1142-J1136-J1130-J1122-J1116-J1110-J1104-J1096-J1090-J1083-J1070-J1065-J1057-J1051-J1043-J1037-J1024-J1018-J1010-J1004-J993-J987</f>
        <v>77221.536039999963</v>
      </c>
      <c r="K1204" s="84">
        <f t="shared" ref="K1204:S1204" si="181">K1205-K1168-K1162-K1154-K1148-K1142-K1136-K1130-K1122-K1116-K1110-K1104-K1096-K1090-K1083-K1070-K1065-K1057-K1051-K1043-K1037-K1024-K1018-K1010-K1004-K993-K987</f>
        <v>101745.05360000004</v>
      </c>
      <c r="L1204" s="84">
        <f t="shared" si="181"/>
        <v>120422.69368000001</v>
      </c>
      <c r="M1204" s="84">
        <f t="shared" si="181"/>
        <v>121020.75245</v>
      </c>
      <c r="N1204" s="84">
        <f t="shared" si="181"/>
        <v>136916.71872999996</v>
      </c>
      <c r="O1204" s="84">
        <f t="shared" si="181"/>
        <v>144868.20107000001</v>
      </c>
      <c r="P1204" s="84">
        <f t="shared" si="181"/>
        <v>144480.17209000001</v>
      </c>
      <c r="Q1204" s="84">
        <f t="shared" si="181"/>
        <v>155688.42908999996</v>
      </c>
      <c r="R1204" s="84">
        <f t="shared" si="181"/>
        <v>162586.45383999997</v>
      </c>
      <c r="S1204" s="84">
        <f t="shared" si="181"/>
        <v>164473.89311000003</v>
      </c>
      <c r="T1204" s="84"/>
    </row>
    <row r="1205" spans="1:20" s="63" customFormat="1" ht="18" customHeight="1" thickBot="1" x14ac:dyDescent="0.25">
      <c r="A1205" s="28"/>
      <c r="B1205" s="78"/>
      <c r="C1205" s="79"/>
      <c r="D1205" s="78" t="s">
        <v>840</v>
      </c>
      <c r="E1205" s="79"/>
      <c r="F1205" s="79"/>
      <c r="G1205" s="79"/>
      <c r="H1205" s="79"/>
      <c r="I1205" s="79"/>
      <c r="J1205" s="81">
        <v>67341.508830000006</v>
      </c>
      <c r="K1205" s="81">
        <v>89844.881899999993</v>
      </c>
      <c r="L1205" s="81">
        <v>109334.72999000001</v>
      </c>
      <c r="M1205" s="81">
        <v>109488.98023</v>
      </c>
      <c r="N1205" s="81">
        <v>125756.42062999999</v>
      </c>
      <c r="O1205" s="81">
        <v>133535.56928</v>
      </c>
      <c r="P1205" s="81">
        <v>132954.93859999999</v>
      </c>
      <c r="Q1205" s="81">
        <v>143859.28954</v>
      </c>
      <c r="R1205" s="81">
        <v>150446.84838000001</v>
      </c>
      <c r="S1205" s="81">
        <v>152017.93655000001</v>
      </c>
      <c r="T1205" s="82">
        <v>1214581.10393</v>
      </c>
    </row>
    <row r="1206" spans="1:20" ht="8.25" customHeight="1" x14ac:dyDescent="0.2">
      <c r="B1206" s="83"/>
      <c r="C1206" s="83"/>
      <c r="D1206" s="83"/>
      <c r="E1206" s="61"/>
      <c r="F1206" s="61"/>
      <c r="G1206" s="83"/>
      <c r="H1206" s="83"/>
      <c r="I1206" s="83"/>
      <c r="J1206" s="84"/>
      <c r="K1206" s="84"/>
      <c r="L1206" s="84"/>
      <c r="M1206" s="84"/>
      <c r="N1206" s="84"/>
      <c r="O1206" s="84"/>
      <c r="P1206" s="84"/>
      <c r="Q1206" s="84"/>
      <c r="R1206" s="84"/>
      <c r="S1206" s="84"/>
      <c r="T1206" s="84"/>
    </row>
    <row r="1207" spans="1:20" s="63" customFormat="1" ht="18" customHeight="1" x14ac:dyDescent="0.2">
      <c r="A1207" s="28"/>
      <c r="B1207" s="67"/>
      <c r="C1207" s="101" t="s">
        <v>733</v>
      </c>
      <c r="D1207" s="68"/>
      <c r="E1207" s="104" t="s">
        <v>841</v>
      </c>
      <c r="F1207" s="68"/>
      <c r="G1207" s="104" t="s">
        <v>842</v>
      </c>
      <c r="H1207" s="107" t="s">
        <v>843</v>
      </c>
      <c r="I1207" s="69" t="s">
        <v>226</v>
      </c>
      <c r="J1207" s="70">
        <v>-41158.39372</v>
      </c>
      <c r="K1207" s="70">
        <v>-45740.645559999997</v>
      </c>
      <c r="L1207" s="70">
        <v>-47112.86492</v>
      </c>
      <c r="M1207" s="70">
        <v>-48526.25088</v>
      </c>
      <c r="N1207" s="70">
        <v>-49982.046849999999</v>
      </c>
      <c r="O1207" s="70">
        <v>-52061.133260000002</v>
      </c>
      <c r="P1207" s="70">
        <v>-53622.95738</v>
      </c>
      <c r="Q1207" s="70">
        <v>-55231.665849999998</v>
      </c>
      <c r="R1207" s="70">
        <v>-56888.605949999997</v>
      </c>
      <c r="S1207" s="71">
        <v>-58595.259639999997</v>
      </c>
      <c r="T1207" s="71">
        <v>-508919.82400999998</v>
      </c>
    </row>
    <row r="1208" spans="1:20" s="63" customFormat="1" hidden="1" x14ac:dyDescent="0.2">
      <c r="A1208" s="28"/>
      <c r="B1208" s="67"/>
      <c r="C1208" s="102" t="s">
        <v>733</v>
      </c>
      <c r="D1208" s="68"/>
      <c r="E1208" s="110" t="s">
        <v>841</v>
      </c>
      <c r="F1208" s="68"/>
      <c r="G1208" s="110" t="s">
        <v>842</v>
      </c>
      <c r="H1208" s="108" t="s">
        <v>843</v>
      </c>
      <c r="I1208" s="68" t="s">
        <v>228</v>
      </c>
      <c r="J1208" s="72">
        <v>13598.48725</v>
      </c>
      <c r="K1208" s="72">
        <v>13564.56496</v>
      </c>
      <c r="L1208" s="72">
        <v>13878.592269999999</v>
      </c>
      <c r="M1208" s="72">
        <v>14237.71833</v>
      </c>
      <c r="N1208" s="72">
        <v>14606.5931</v>
      </c>
      <c r="O1208" s="72">
        <v>14999.455250000001</v>
      </c>
      <c r="P1208" s="72">
        <v>15422.64345</v>
      </c>
      <c r="Q1208" s="72">
        <v>16024.839379999999</v>
      </c>
      <c r="R1208" s="72">
        <v>16423.78024</v>
      </c>
      <c r="S1208" s="73">
        <v>16931.390050000002</v>
      </c>
      <c r="T1208" s="73">
        <v>149688.06427999999</v>
      </c>
    </row>
    <row r="1209" spans="1:20" s="63" customFormat="1" hidden="1" x14ac:dyDescent="0.2">
      <c r="A1209" s="28"/>
      <c r="B1209" s="67"/>
      <c r="C1209" s="102" t="s">
        <v>733</v>
      </c>
      <c r="D1209" s="68"/>
      <c r="E1209" s="110" t="s">
        <v>841</v>
      </c>
      <c r="F1209" s="68"/>
      <c r="G1209" s="110" t="s">
        <v>842</v>
      </c>
      <c r="H1209" s="108" t="s">
        <v>843</v>
      </c>
      <c r="I1209" s="68" t="s">
        <v>229</v>
      </c>
      <c r="J1209" s="72">
        <v>3642.18237</v>
      </c>
      <c r="K1209" s="72">
        <v>3557.0138900000002</v>
      </c>
      <c r="L1209" s="72">
        <v>3607.8599599999998</v>
      </c>
      <c r="M1209" s="72">
        <v>4429.3901100000003</v>
      </c>
      <c r="N1209" s="72">
        <v>4562.0900899999997</v>
      </c>
      <c r="O1209" s="72">
        <v>4622.9154799999997</v>
      </c>
      <c r="P1209" s="72">
        <v>4668.7644899999996</v>
      </c>
      <c r="Q1209" s="72">
        <v>4757.3058300000002</v>
      </c>
      <c r="R1209" s="72">
        <v>4874.3120099999996</v>
      </c>
      <c r="S1209" s="73">
        <v>4972.7542100000001</v>
      </c>
      <c r="T1209" s="73">
        <v>43694.58844</v>
      </c>
    </row>
    <row r="1210" spans="1:20" s="63" customFormat="1" hidden="1" x14ac:dyDescent="0.2">
      <c r="A1210" s="28"/>
      <c r="B1210" s="67"/>
      <c r="C1210" s="102" t="s">
        <v>733</v>
      </c>
      <c r="D1210" s="68"/>
      <c r="E1210" s="110" t="s">
        <v>841</v>
      </c>
      <c r="F1210" s="68"/>
      <c r="G1210" s="110" t="s">
        <v>842</v>
      </c>
      <c r="H1210" s="108" t="s">
        <v>843</v>
      </c>
      <c r="I1210" s="68" t="s">
        <v>230</v>
      </c>
      <c r="J1210" s="72">
        <v>7.3625600000000002</v>
      </c>
      <c r="K1210" s="72">
        <v>10.92205</v>
      </c>
      <c r="L1210" s="72">
        <v>14.08771</v>
      </c>
      <c r="M1210" s="72">
        <v>15.54693</v>
      </c>
      <c r="N1210" s="72">
        <v>17.79177</v>
      </c>
      <c r="O1210" s="72">
        <v>18.474250000000001</v>
      </c>
      <c r="P1210" s="72">
        <v>17.298860000000001</v>
      </c>
      <c r="Q1210" s="72">
        <v>16.090859999999999</v>
      </c>
      <c r="R1210" s="72">
        <v>14.706759999999999</v>
      </c>
      <c r="S1210" s="73">
        <v>13.318709999999999</v>
      </c>
      <c r="T1210" s="73">
        <v>145.60046</v>
      </c>
    </row>
    <row r="1211" spans="1:20" s="63" customFormat="1" hidden="1" x14ac:dyDescent="0.2">
      <c r="A1211" s="28"/>
      <c r="B1211" s="67"/>
      <c r="C1211" s="102" t="s">
        <v>733</v>
      </c>
      <c r="D1211" s="68"/>
      <c r="E1211" s="110" t="s">
        <v>841</v>
      </c>
      <c r="F1211" s="68"/>
      <c r="G1211" s="110" t="s">
        <v>842</v>
      </c>
      <c r="H1211" s="108" t="s">
        <v>843</v>
      </c>
      <c r="I1211" s="68" t="s">
        <v>231</v>
      </c>
      <c r="J1211" s="72">
        <v>345.87833000000001</v>
      </c>
      <c r="K1211" s="72">
        <v>405.50925000000001</v>
      </c>
      <c r="L1211" s="72">
        <v>615.34208999999998</v>
      </c>
      <c r="M1211" s="72">
        <v>851.93440999999996</v>
      </c>
      <c r="N1211" s="72">
        <v>1019.95563</v>
      </c>
      <c r="O1211" s="72">
        <v>1216.1716899999999</v>
      </c>
      <c r="P1211" s="72">
        <v>1376.00838</v>
      </c>
      <c r="Q1211" s="72">
        <v>1379.9565600000001</v>
      </c>
      <c r="R1211" s="72">
        <v>1280.9038700000001</v>
      </c>
      <c r="S1211" s="73">
        <v>1388.50234</v>
      </c>
      <c r="T1211" s="73">
        <v>9880.1625499999991</v>
      </c>
    </row>
    <row r="1212" spans="1:20" s="63" customFormat="1" ht="18" customHeight="1" x14ac:dyDescent="0.2">
      <c r="A1212" s="28"/>
      <c r="B1212" s="67"/>
      <c r="C1212" s="102"/>
      <c r="D1212" s="68"/>
      <c r="E1212" s="105"/>
      <c r="F1212" s="68"/>
      <c r="G1212" s="105"/>
      <c r="H1212" s="108"/>
      <c r="I1212" s="68" t="s">
        <v>228</v>
      </c>
      <c r="J1212" s="72">
        <f t="shared" ref="J1212:T1212" si="182">SUMIF($I1207:$I1211,"Interest",J1207:J1211)+SUMIF($I1207:$I1211,"Depreciation",J1207:J1211)+SUMIF($I1207:$I1211,"Operating Costs",J1207:J1211)+SUMIF($I1207:$I1211,"Allocations",J1207:J1211)</f>
        <v>17593.910509999998</v>
      </c>
      <c r="K1212" s="72">
        <f t="shared" si="182"/>
        <v>17538.010150000002</v>
      </c>
      <c r="L1212" s="72">
        <f t="shared" si="182"/>
        <v>18115.882030000001</v>
      </c>
      <c r="M1212" s="72">
        <f t="shared" si="182"/>
        <v>19534.589780000002</v>
      </c>
      <c r="N1212" s="72">
        <f t="shared" si="182"/>
        <v>20206.43059</v>
      </c>
      <c r="O1212" s="72">
        <f t="shared" si="182"/>
        <v>20857.016670000001</v>
      </c>
      <c r="P1212" s="72">
        <f t="shared" si="182"/>
        <v>21484.715179999999</v>
      </c>
      <c r="Q1212" s="72">
        <f t="shared" si="182"/>
        <v>22178.192630000001</v>
      </c>
      <c r="R1212" s="72">
        <f t="shared" si="182"/>
        <v>22593.702879999997</v>
      </c>
      <c r="S1212" s="72">
        <f t="shared" si="182"/>
        <v>23305.96531</v>
      </c>
      <c r="T1212" s="73">
        <f t="shared" si="182"/>
        <v>203408.41572999998</v>
      </c>
    </row>
    <row r="1213" spans="1:20" ht="5.25" customHeight="1" x14ac:dyDescent="0.2">
      <c r="B1213" s="74"/>
      <c r="C1213" s="103"/>
      <c r="D1213" s="75"/>
      <c r="E1213" s="106"/>
      <c r="F1213" s="75"/>
      <c r="G1213" s="106"/>
      <c r="H1213" s="109"/>
      <c r="I1213" s="75"/>
      <c r="J1213" s="76"/>
      <c r="K1213" s="76"/>
      <c r="L1213" s="76"/>
      <c r="M1213" s="76"/>
      <c r="N1213" s="76"/>
      <c r="O1213" s="76"/>
      <c r="P1213" s="76"/>
      <c r="Q1213" s="76"/>
      <c r="R1213" s="76"/>
      <c r="S1213" s="77"/>
      <c r="T1213" s="77"/>
    </row>
    <row r="1214" spans="1:20" s="63" customFormat="1" ht="18" customHeight="1" thickBot="1" x14ac:dyDescent="0.25">
      <c r="A1214" s="28"/>
      <c r="B1214" s="78"/>
      <c r="C1214" s="79"/>
      <c r="D1214" s="79"/>
      <c r="E1214" s="80"/>
      <c r="F1214" s="78" t="s">
        <v>844</v>
      </c>
      <c r="G1214" s="79"/>
      <c r="H1214" s="79"/>
      <c r="I1214" s="79"/>
      <c r="J1214" s="81">
        <v>-23564.483209999999</v>
      </c>
      <c r="K1214" s="81">
        <v>-28202.635409999999</v>
      </c>
      <c r="L1214" s="81">
        <v>-28996.982889999999</v>
      </c>
      <c r="M1214" s="81">
        <v>-28991.661100000001</v>
      </c>
      <c r="N1214" s="81">
        <v>-29775.616259999999</v>
      </c>
      <c r="O1214" s="81">
        <v>-31204.116590000001</v>
      </c>
      <c r="P1214" s="81">
        <v>-32138.242200000001</v>
      </c>
      <c r="Q1214" s="81">
        <v>-33053.47322</v>
      </c>
      <c r="R1214" s="81">
        <v>-34294.90307</v>
      </c>
      <c r="S1214" s="81">
        <v>-35289.294329999997</v>
      </c>
      <c r="T1214" s="82">
        <v>-305511.40827999997</v>
      </c>
    </row>
    <row r="1215" spans="1:20" s="63" customFormat="1" ht="18" customHeight="1" x14ac:dyDescent="0.2">
      <c r="A1215" s="28" t="s">
        <v>483</v>
      </c>
      <c r="B1215" s="67"/>
      <c r="C1215" s="101" t="s">
        <v>733</v>
      </c>
      <c r="D1215" s="68"/>
      <c r="E1215" s="104" t="s">
        <v>841</v>
      </c>
      <c r="F1215" s="68"/>
      <c r="G1215" s="104" t="s">
        <v>845</v>
      </c>
      <c r="H1215" s="107" t="s">
        <v>846</v>
      </c>
      <c r="I1215" s="69" t="s">
        <v>226</v>
      </c>
      <c r="J1215" s="70">
        <v>-1099.0437999999999</v>
      </c>
      <c r="K1215" s="70">
        <v>-1131.6897200000001</v>
      </c>
      <c r="L1215" s="70">
        <v>-1159.82764</v>
      </c>
      <c r="M1215" s="70">
        <v>-1189.4253699999999</v>
      </c>
      <c r="N1215" s="70">
        <v>-1232.1638600000001</v>
      </c>
      <c r="O1215" s="70">
        <v>-1278.33167</v>
      </c>
      <c r="P1215" s="70">
        <v>-722.58487000000002</v>
      </c>
      <c r="Q1215" s="70">
        <v>-744.26268000000005</v>
      </c>
      <c r="R1215" s="70">
        <v>-766.59042999999997</v>
      </c>
      <c r="S1215" s="71">
        <v>-789.58807999999999</v>
      </c>
      <c r="T1215" s="71">
        <v>-10113.50812</v>
      </c>
    </row>
    <row r="1216" spans="1:20" s="63" customFormat="1" hidden="1" x14ac:dyDescent="0.2">
      <c r="A1216" s="28" t="s">
        <v>483</v>
      </c>
      <c r="B1216" s="67"/>
      <c r="C1216" s="102" t="s">
        <v>733</v>
      </c>
      <c r="D1216" s="68"/>
      <c r="E1216" s="110" t="s">
        <v>841</v>
      </c>
      <c r="F1216" s="68"/>
      <c r="G1216" s="110" t="s">
        <v>845</v>
      </c>
      <c r="H1216" s="108" t="s">
        <v>846</v>
      </c>
      <c r="I1216" s="68" t="s">
        <v>228</v>
      </c>
      <c r="J1216" s="72">
        <v>210.57038</v>
      </c>
      <c r="K1216" s="72">
        <v>217.75306</v>
      </c>
      <c r="L1216" s="72">
        <v>225.03118000000001</v>
      </c>
      <c r="M1216" s="72">
        <v>231.47531000000001</v>
      </c>
      <c r="N1216" s="72">
        <v>235.92221000000001</v>
      </c>
      <c r="O1216" s="72">
        <v>242.80703</v>
      </c>
      <c r="P1216" s="72">
        <v>216.71841000000001</v>
      </c>
      <c r="Q1216" s="72">
        <v>223.06128000000001</v>
      </c>
      <c r="R1216" s="72">
        <v>229.64904000000001</v>
      </c>
      <c r="S1216" s="73">
        <v>236.45844</v>
      </c>
      <c r="T1216" s="73">
        <v>2269.44634</v>
      </c>
    </row>
    <row r="1217" spans="1:20" s="63" customFormat="1" hidden="1" x14ac:dyDescent="0.2">
      <c r="A1217" s="28" t="s">
        <v>483</v>
      </c>
      <c r="B1217" s="67"/>
      <c r="C1217" s="102" t="s">
        <v>733</v>
      </c>
      <c r="D1217" s="68"/>
      <c r="E1217" s="110" t="s">
        <v>841</v>
      </c>
      <c r="F1217" s="68"/>
      <c r="G1217" s="110" t="s">
        <v>845</v>
      </c>
      <c r="H1217" s="108" t="s">
        <v>846</v>
      </c>
      <c r="I1217" s="68" t="s">
        <v>229</v>
      </c>
      <c r="J1217" s="72">
        <v>22.85632</v>
      </c>
      <c r="K1217" s="72">
        <v>22.65644</v>
      </c>
      <c r="L1217" s="72">
        <v>23.10474</v>
      </c>
      <c r="M1217" s="72">
        <v>28.777699999999999</v>
      </c>
      <c r="N1217" s="72">
        <v>29.49972</v>
      </c>
      <c r="O1217" s="72">
        <v>29.94791</v>
      </c>
      <c r="P1217" s="72">
        <v>27.569590000000002</v>
      </c>
      <c r="Q1217" s="72">
        <v>28.167310000000001</v>
      </c>
      <c r="R1217" s="72">
        <v>28.944240000000001</v>
      </c>
      <c r="S1217" s="73">
        <v>29.49342</v>
      </c>
      <c r="T1217" s="73">
        <v>271.01738999999998</v>
      </c>
    </row>
    <row r="1218" spans="1:20" s="63" customFormat="1" hidden="1" x14ac:dyDescent="0.2">
      <c r="A1218" s="28" t="s">
        <v>483</v>
      </c>
      <c r="B1218" s="67"/>
      <c r="C1218" s="102" t="s">
        <v>733</v>
      </c>
      <c r="D1218" s="68"/>
      <c r="E1218" s="110" t="s">
        <v>841</v>
      </c>
      <c r="F1218" s="68"/>
      <c r="G1218" s="110" t="s">
        <v>845</v>
      </c>
      <c r="H1218" s="108" t="s">
        <v>846</v>
      </c>
      <c r="I1218" s="68" t="s">
        <v>231</v>
      </c>
      <c r="J1218" s="72">
        <v>7.4489400000000003</v>
      </c>
      <c r="K1218" s="72">
        <v>7.6718099999999998</v>
      </c>
      <c r="L1218" s="72">
        <v>7.8172600000000001</v>
      </c>
      <c r="M1218" s="72">
        <v>8.0517800000000008</v>
      </c>
      <c r="N1218" s="72">
        <v>8.2798300000000005</v>
      </c>
      <c r="O1218" s="72">
        <v>3.4846200000000001</v>
      </c>
      <c r="P1218" s="72">
        <v>3.5891500000000001</v>
      </c>
      <c r="Q1218" s="72">
        <v>3.6968299999999998</v>
      </c>
      <c r="R1218" s="72">
        <v>3.8077299999999998</v>
      </c>
      <c r="S1218" s="73">
        <v>3.9219599999999999</v>
      </c>
      <c r="T1218" s="73">
        <v>57.769910000000003</v>
      </c>
    </row>
    <row r="1219" spans="1:20" s="63" customFormat="1" ht="18" customHeight="1" x14ac:dyDescent="0.2">
      <c r="A1219" s="28" t="s">
        <v>483</v>
      </c>
      <c r="B1219" s="67"/>
      <c r="C1219" s="102"/>
      <c r="D1219" s="68"/>
      <c r="E1219" s="105"/>
      <c r="F1219" s="68"/>
      <c r="G1219" s="105"/>
      <c r="H1219" s="108"/>
      <c r="I1219" s="68" t="s">
        <v>228</v>
      </c>
      <c r="J1219" s="72">
        <f t="shared" ref="J1219:T1219" si="183">SUMIF($I1215:$I1218,"Interest",J1215:J1218)+SUMIF($I1215:$I1218,"Depreciation",J1215:J1218)+SUMIF($I1215:$I1218,"Operating Costs",J1215:J1218)+SUMIF($I1215:$I1218,"Allocations",J1215:J1218)</f>
        <v>240.87564</v>
      </c>
      <c r="K1219" s="72">
        <f t="shared" si="183"/>
        <v>248.08131</v>
      </c>
      <c r="L1219" s="72">
        <f t="shared" si="183"/>
        <v>255.95318</v>
      </c>
      <c r="M1219" s="72">
        <f t="shared" si="183"/>
        <v>268.30479000000003</v>
      </c>
      <c r="N1219" s="72">
        <f t="shared" si="183"/>
        <v>273.70176000000004</v>
      </c>
      <c r="O1219" s="72">
        <f t="shared" si="183"/>
        <v>276.23955999999998</v>
      </c>
      <c r="P1219" s="72">
        <f t="shared" si="183"/>
        <v>247.87715</v>
      </c>
      <c r="Q1219" s="72">
        <f t="shared" si="183"/>
        <v>254.92542000000003</v>
      </c>
      <c r="R1219" s="72">
        <f t="shared" si="183"/>
        <v>262.40100999999999</v>
      </c>
      <c r="S1219" s="72">
        <f t="shared" si="183"/>
        <v>269.87382000000002</v>
      </c>
      <c r="T1219" s="73">
        <f t="shared" si="183"/>
        <v>2598.2336399999999</v>
      </c>
    </row>
    <row r="1220" spans="1:20" ht="5.25" customHeight="1" x14ac:dyDescent="0.2">
      <c r="A1220" s="28" t="s">
        <v>483</v>
      </c>
      <c r="B1220" s="74"/>
      <c r="C1220" s="103"/>
      <c r="D1220" s="75"/>
      <c r="E1220" s="106"/>
      <c r="F1220" s="75"/>
      <c r="G1220" s="106"/>
      <c r="H1220" s="109"/>
      <c r="I1220" s="75"/>
      <c r="J1220" s="76"/>
      <c r="K1220" s="76"/>
      <c r="L1220" s="76"/>
      <c r="M1220" s="76"/>
      <c r="N1220" s="76"/>
      <c r="O1220" s="76"/>
      <c r="P1220" s="76"/>
      <c r="Q1220" s="76"/>
      <c r="R1220" s="76"/>
      <c r="S1220" s="77"/>
      <c r="T1220" s="77"/>
    </row>
    <row r="1221" spans="1:20" s="63" customFormat="1" ht="18" customHeight="1" thickBot="1" x14ac:dyDescent="0.25">
      <c r="A1221" s="28" t="s">
        <v>483</v>
      </c>
      <c r="B1221" s="78"/>
      <c r="C1221" s="79"/>
      <c r="D1221" s="79"/>
      <c r="E1221" s="80"/>
      <c r="F1221" s="78" t="s">
        <v>847</v>
      </c>
      <c r="G1221" s="79"/>
      <c r="H1221" s="79"/>
      <c r="I1221" s="79"/>
      <c r="J1221" s="81">
        <v>-858.16815999999994</v>
      </c>
      <c r="K1221" s="81">
        <v>-883.60841000000005</v>
      </c>
      <c r="L1221" s="81">
        <v>-903.87446</v>
      </c>
      <c r="M1221" s="81">
        <v>-921.12058000000002</v>
      </c>
      <c r="N1221" s="81">
        <v>-958.46209999999996</v>
      </c>
      <c r="O1221" s="81">
        <v>-1002.09211</v>
      </c>
      <c r="P1221" s="81">
        <v>-474.70771999999999</v>
      </c>
      <c r="Q1221" s="81">
        <v>-489.33726000000001</v>
      </c>
      <c r="R1221" s="81">
        <v>-504.18941999999998</v>
      </c>
      <c r="S1221" s="81">
        <v>-519.71425999999997</v>
      </c>
      <c r="T1221" s="82">
        <v>-7515.27448</v>
      </c>
    </row>
    <row r="1222" spans="1:20" ht="6.95" customHeight="1" x14ac:dyDescent="0.2">
      <c r="B1222" s="83"/>
      <c r="C1222" s="61"/>
      <c r="D1222" s="83"/>
      <c r="E1222" s="61"/>
      <c r="F1222" s="61"/>
      <c r="G1222" s="83"/>
      <c r="H1222" s="83"/>
      <c r="I1222" s="83"/>
      <c r="J1222" s="84"/>
      <c r="K1222" s="84"/>
      <c r="L1222" s="84"/>
      <c r="M1222" s="84"/>
      <c r="N1222" s="84"/>
      <c r="O1222" s="84"/>
      <c r="P1222" s="84"/>
      <c r="Q1222" s="84"/>
      <c r="R1222" s="84"/>
      <c r="S1222" s="84"/>
      <c r="T1222" s="84"/>
    </row>
    <row r="1223" spans="1:20" s="63" customFormat="1" ht="18" customHeight="1" thickBot="1" x14ac:dyDescent="0.25">
      <c r="A1223" s="28"/>
      <c r="B1223" s="78"/>
      <c r="C1223" s="79"/>
      <c r="D1223" s="78" t="s">
        <v>848</v>
      </c>
      <c r="E1223" s="79"/>
      <c r="F1223" s="79"/>
      <c r="G1223" s="79"/>
      <c r="H1223" s="79"/>
      <c r="I1223" s="79"/>
      <c r="J1223" s="81">
        <v>-24422.65137</v>
      </c>
      <c r="K1223" s="81">
        <v>-29086.24382</v>
      </c>
      <c r="L1223" s="81">
        <v>-29900.857349999998</v>
      </c>
      <c r="M1223" s="81">
        <v>-29912.78168</v>
      </c>
      <c r="N1223" s="81">
        <v>-30734.07836</v>
      </c>
      <c r="O1223" s="81">
        <v>-32206.208699999999</v>
      </c>
      <c r="P1223" s="81">
        <v>-32612.949919999999</v>
      </c>
      <c r="Q1223" s="81">
        <v>-33542.81048</v>
      </c>
      <c r="R1223" s="81">
        <v>-34799.092490000003</v>
      </c>
      <c r="S1223" s="81">
        <v>-35809.008589999998</v>
      </c>
      <c r="T1223" s="82">
        <v>-313026.68276</v>
      </c>
    </row>
    <row r="1224" spans="1:20" ht="8.25" customHeight="1" x14ac:dyDescent="0.2">
      <c r="B1224" s="83"/>
      <c r="C1224" s="83"/>
      <c r="D1224" s="83"/>
      <c r="E1224" s="61"/>
      <c r="F1224" s="61"/>
      <c r="G1224" s="83"/>
      <c r="H1224" s="83"/>
      <c r="I1224" s="83"/>
      <c r="J1224" s="84"/>
      <c r="K1224" s="84"/>
      <c r="L1224" s="84"/>
      <c r="M1224" s="84"/>
      <c r="N1224" s="84"/>
      <c r="O1224" s="84"/>
      <c r="P1224" s="84"/>
      <c r="Q1224" s="84"/>
      <c r="R1224" s="84"/>
      <c r="S1224" s="84"/>
      <c r="T1224" s="84"/>
    </row>
    <row r="1225" spans="1:20" s="63" customFormat="1" ht="15.75" customHeight="1" thickBot="1" x14ac:dyDescent="0.25">
      <c r="A1225" s="28"/>
      <c r="B1225" s="78" t="s">
        <v>849</v>
      </c>
      <c r="C1225" s="79"/>
      <c r="D1225" s="79"/>
      <c r="E1225" s="79"/>
      <c r="F1225" s="79"/>
      <c r="G1225" s="79"/>
      <c r="H1225" s="79"/>
      <c r="I1225" s="79"/>
      <c r="J1225" s="81">
        <v>42918.857459999999</v>
      </c>
      <c r="K1225" s="81">
        <v>60758.638079999997</v>
      </c>
      <c r="L1225" s="81">
        <v>79433.872640000001</v>
      </c>
      <c r="M1225" s="81">
        <v>79576.198550000001</v>
      </c>
      <c r="N1225" s="81">
        <v>95022.342269999994</v>
      </c>
      <c r="O1225" s="81">
        <v>101329.36057999999</v>
      </c>
      <c r="P1225" s="81">
        <v>100341.98867999999</v>
      </c>
      <c r="Q1225" s="81">
        <v>110316.47906</v>
      </c>
      <c r="R1225" s="81">
        <v>115647.75589</v>
      </c>
      <c r="S1225" s="81">
        <v>116208.92796</v>
      </c>
      <c r="T1225" s="82">
        <v>901554.42116999999</v>
      </c>
    </row>
    <row r="1226" spans="1:20" ht="15.75" customHeight="1" x14ac:dyDescent="0.2">
      <c r="B1226" s="83"/>
      <c r="C1226" s="83"/>
      <c r="D1226" s="83"/>
      <c r="E1226" s="61"/>
      <c r="F1226" s="61"/>
      <c r="G1226" s="83"/>
      <c r="H1226" s="83"/>
      <c r="I1226" s="83"/>
      <c r="J1226" s="84"/>
      <c r="K1226" s="84"/>
      <c r="L1226" s="84"/>
      <c r="M1226" s="84"/>
      <c r="N1226" s="84"/>
      <c r="O1226" s="84"/>
      <c r="P1226" s="84"/>
      <c r="Q1226" s="84"/>
      <c r="R1226" s="84"/>
      <c r="S1226" s="84"/>
      <c r="T1226" s="84"/>
    </row>
    <row r="1227" spans="1:20" ht="15.75" customHeight="1" x14ac:dyDescent="0.2">
      <c r="B1227" s="49" t="s">
        <v>51</v>
      </c>
      <c r="C1227" s="50"/>
      <c r="D1227" s="49"/>
      <c r="E1227" s="51" t="s">
        <v>55</v>
      </c>
      <c r="F1227" s="52"/>
      <c r="G1227" s="52" t="s">
        <v>55</v>
      </c>
      <c r="H1227" s="53" t="s">
        <v>182</v>
      </c>
      <c r="I1227" s="53"/>
      <c r="J1227" s="54" t="s">
        <v>887</v>
      </c>
      <c r="K1227" s="54" t="s">
        <v>888</v>
      </c>
      <c r="L1227" s="54" t="s">
        <v>889</v>
      </c>
      <c r="M1227" s="54" t="s">
        <v>890</v>
      </c>
      <c r="N1227" s="54" t="s">
        <v>891</v>
      </c>
      <c r="O1227" s="54" t="s">
        <v>892</v>
      </c>
      <c r="P1227" s="54" t="s">
        <v>893</v>
      </c>
      <c r="Q1227" s="54" t="s">
        <v>894</v>
      </c>
      <c r="R1227" s="54" t="s">
        <v>895</v>
      </c>
      <c r="S1227" s="54" t="s">
        <v>896</v>
      </c>
      <c r="T1227" s="99" t="s">
        <v>215</v>
      </c>
    </row>
    <row r="1228" spans="1:20" ht="15.75" customHeight="1" x14ac:dyDescent="0.2">
      <c r="B1228" s="55"/>
      <c r="C1228" s="56"/>
      <c r="D1228" s="55"/>
      <c r="E1228" s="57" t="s">
        <v>216</v>
      </c>
      <c r="F1228" s="58"/>
      <c r="G1228" s="57"/>
      <c r="H1228" s="55"/>
      <c r="I1228" s="55"/>
      <c r="J1228" s="59" t="s">
        <v>217</v>
      </c>
      <c r="K1228" s="59" t="s">
        <v>217</v>
      </c>
      <c r="L1228" s="59" t="s">
        <v>217</v>
      </c>
      <c r="M1228" s="59" t="s">
        <v>217</v>
      </c>
      <c r="N1228" s="59" t="s">
        <v>217</v>
      </c>
      <c r="O1228" s="59" t="s">
        <v>217</v>
      </c>
      <c r="P1228" s="59" t="s">
        <v>217</v>
      </c>
      <c r="Q1228" s="59" t="s">
        <v>217</v>
      </c>
      <c r="R1228" s="59" t="s">
        <v>217</v>
      </c>
      <c r="S1228" s="59" t="s">
        <v>217</v>
      </c>
      <c r="T1228" s="100" t="s">
        <v>217</v>
      </c>
    </row>
    <row r="1229" spans="1:20" s="63" customFormat="1" ht="18" customHeight="1" x14ac:dyDescent="0.2">
      <c r="A1229" s="28"/>
      <c r="B1229" s="67"/>
      <c r="C1229" s="101" t="s">
        <v>850</v>
      </c>
      <c r="D1229" s="68"/>
      <c r="E1229" s="104" t="s">
        <v>851</v>
      </c>
      <c r="F1229" s="68"/>
      <c r="G1229" s="104" t="s">
        <v>852</v>
      </c>
      <c r="H1229" s="107" t="s">
        <v>853</v>
      </c>
      <c r="I1229" s="69" t="s">
        <v>226</v>
      </c>
      <c r="J1229" s="70">
        <v>-2337.9640399999998</v>
      </c>
      <c r="K1229" s="70">
        <v>-2425.2771400000001</v>
      </c>
      <c r="L1229" s="70">
        <v>-2491.65074</v>
      </c>
      <c r="M1229" s="70">
        <v>-2566.5033600000002</v>
      </c>
      <c r="N1229" s="70">
        <v>-2637.1738099999998</v>
      </c>
      <c r="O1229" s="70">
        <v>-2710.0399000000002</v>
      </c>
      <c r="P1229" s="70">
        <v>-2796.5477599999999</v>
      </c>
      <c r="Q1229" s="70">
        <v>-2874.25963</v>
      </c>
      <c r="R1229" s="70">
        <v>-2954.4059900000002</v>
      </c>
      <c r="S1229" s="71">
        <v>-3037.0708199999999</v>
      </c>
      <c r="T1229" s="71">
        <v>-26830.893189999999</v>
      </c>
    </row>
    <row r="1230" spans="1:20" s="63" customFormat="1" hidden="1" x14ac:dyDescent="0.2">
      <c r="A1230" s="28"/>
      <c r="B1230" s="67"/>
      <c r="C1230" s="102" t="s">
        <v>850</v>
      </c>
      <c r="D1230" s="68"/>
      <c r="E1230" s="110" t="s">
        <v>851</v>
      </c>
      <c r="F1230" s="68"/>
      <c r="G1230" s="110" t="s">
        <v>852</v>
      </c>
      <c r="H1230" s="108" t="s">
        <v>853</v>
      </c>
      <c r="I1230" s="68" t="s">
        <v>228</v>
      </c>
      <c r="J1230" s="72">
        <v>3792.3812600000001</v>
      </c>
      <c r="K1230" s="72">
        <v>3909.2752500000001</v>
      </c>
      <c r="L1230" s="72">
        <v>3997.82773</v>
      </c>
      <c r="M1230" s="72">
        <v>4086.7415500000002</v>
      </c>
      <c r="N1230" s="72">
        <v>4174.2034299999996</v>
      </c>
      <c r="O1230" s="72">
        <v>4248.20046</v>
      </c>
      <c r="P1230" s="72">
        <v>4299.0989300000001</v>
      </c>
      <c r="Q1230" s="72">
        <v>4386.2291999999998</v>
      </c>
      <c r="R1230" s="72">
        <v>4475.7815399999999</v>
      </c>
      <c r="S1230" s="73">
        <v>4567.4851799999997</v>
      </c>
      <c r="T1230" s="73">
        <v>41937.22453</v>
      </c>
    </row>
    <row r="1231" spans="1:20" s="63" customFormat="1" hidden="1" x14ac:dyDescent="0.2">
      <c r="A1231" s="28"/>
      <c r="B1231" s="67"/>
      <c r="C1231" s="102" t="s">
        <v>850</v>
      </c>
      <c r="D1231" s="68"/>
      <c r="E1231" s="110" t="s">
        <v>851</v>
      </c>
      <c r="F1231" s="68"/>
      <c r="G1231" s="110" t="s">
        <v>852</v>
      </c>
      <c r="H1231" s="108" t="s">
        <v>853</v>
      </c>
      <c r="I1231" s="68" t="s">
        <v>229</v>
      </c>
      <c r="J1231" s="72">
        <v>240.0669</v>
      </c>
      <c r="K1231" s="72">
        <v>239.93715</v>
      </c>
      <c r="L1231" s="72">
        <v>244.78532999999999</v>
      </c>
      <c r="M1231" s="72">
        <v>296.88477</v>
      </c>
      <c r="N1231" s="72">
        <v>305.56133999999997</v>
      </c>
      <c r="O1231" s="72">
        <v>307.63193000000001</v>
      </c>
      <c r="P1231" s="72">
        <v>305.04388</v>
      </c>
      <c r="Q1231" s="72">
        <v>310.14157</v>
      </c>
      <c r="R1231" s="72">
        <v>317.42014999999998</v>
      </c>
      <c r="S1231" s="73">
        <v>322.47701000000001</v>
      </c>
      <c r="T1231" s="73">
        <v>2889.95003</v>
      </c>
    </row>
    <row r="1232" spans="1:20" s="63" customFormat="1" hidden="1" x14ac:dyDescent="0.2">
      <c r="A1232" s="28"/>
      <c r="B1232" s="67"/>
      <c r="C1232" s="102" t="s">
        <v>850</v>
      </c>
      <c r="D1232" s="68"/>
      <c r="E1232" s="110" t="s">
        <v>851</v>
      </c>
      <c r="F1232" s="68"/>
      <c r="G1232" s="110" t="s">
        <v>852</v>
      </c>
      <c r="H1232" s="108" t="s">
        <v>853</v>
      </c>
      <c r="I1232" s="68" t="s">
        <v>230</v>
      </c>
      <c r="J1232" s="72">
        <v>98.451239999999999</v>
      </c>
      <c r="K1232" s="72">
        <v>124.58667</v>
      </c>
      <c r="L1232" s="72">
        <v>141.94795999999999</v>
      </c>
      <c r="M1232" s="72">
        <v>130.3965</v>
      </c>
      <c r="N1232" s="72">
        <v>127.88387</v>
      </c>
      <c r="O1232" s="72">
        <v>113.42610999999999</v>
      </c>
      <c r="P1232" s="72">
        <v>83.029700000000005</v>
      </c>
      <c r="Q1232" s="72">
        <v>52.808039999999998</v>
      </c>
      <c r="R1232" s="72">
        <v>19.240030000000001</v>
      </c>
      <c r="S1232" s="73">
        <v>-16.338889999999999</v>
      </c>
      <c r="T1232" s="73">
        <v>875.43123000000003</v>
      </c>
    </row>
    <row r="1233" spans="1:20" s="63" customFormat="1" hidden="1" x14ac:dyDescent="0.2">
      <c r="A1233" s="28"/>
      <c r="B1233" s="67"/>
      <c r="C1233" s="102" t="s">
        <v>850</v>
      </c>
      <c r="D1233" s="68"/>
      <c r="E1233" s="110" t="s">
        <v>851</v>
      </c>
      <c r="F1233" s="68"/>
      <c r="G1233" s="110" t="s">
        <v>852</v>
      </c>
      <c r="H1233" s="108" t="s">
        <v>853</v>
      </c>
      <c r="I1233" s="68" t="s">
        <v>231</v>
      </c>
      <c r="J1233" s="72">
        <v>847.77356999999995</v>
      </c>
      <c r="K1233" s="72">
        <v>897.91785000000004</v>
      </c>
      <c r="L1233" s="72">
        <v>949.06249000000003</v>
      </c>
      <c r="M1233" s="72">
        <v>997.46303999999998</v>
      </c>
      <c r="N1233" s="72">
        <v>930.34196999999995</v>
      </c>
      <c r="O1233" s="72">
        <v>962.97700999999995</v>
      </c>
      <c r="P1233" s="72">
        <v>977.74132999999995</v>
      </c>
      <c r="Q1233" s="72">
        <v>1007.28334</v>
      </c>
      <c r="R1233" s="72">
        <v>1039.3845699999999</v>
      </c>
      <c r="S1233" s="73">
        <v>1077.75666</v>
      </c>
      <c r="T1233" s="73">
        <v>9687.70183</v>
      </c>
    </row>
    <row r="1234" spans="1:20" s="63" customFormat="1" ht="18" customHeight="1" x14ac:dyDescent="0.2">
      <c r="A1234" s="28"/>
      <c r="B1234" s="67"/>
      <c r="C1234" s="102"/>
      <c r="D1234" s="68"/>
      <c r="E1234" s="105"/>
      <c r="F1234" s="68"/>
      <c r="G1234" s="105"/>
      <c r="H1234" s="108"/>
      <c r="I1234" s="68" t="s">
        <v>228</v>
      </c>
      <c r="J1234" s="72">
        <f t="shared" ref="J1234:T1234" si="184">SUMIF($I1229:$I1233,"Interest",J1229:J1233)+SUMIF($I1229:$I1233,"Depreciation",J1229:J1233)+SUMIF($I1229:$I1233,"Operating Costs",J1229:J1233)+SUMIF($I1229:$I1233,"Allocations",J1229:J1233)</f>
        <v>4978.6729699999996</v>
      </c>
      <c r="K1234" s="72">
        <f t="shared" si="184"/>
        <v>5171.7169199999998</v>
      </c>
      <c r="L1234" s="72">
        <f t="shared" si="184"/>
        <v>5333.6235099999994</v>
      </c>
      <c r="M1234" s="72">
        <f t="shared" si="184"/>
        <v>5511.4858599999998</v>
      </c>
      <c r="N1234" s="72">
        <f t="shared" si="184"/>
        <v>5537.9906099999998</v>
      </c>
      <c r="O1234" s="72">
        <f t="shared" si="184"/>
        <v>5632.2355100000004</v>
      </c>
      <c r="P1234" s="72">
        <f t="shared" si="184"/>
        <v>5664.9138400000002</v>
      </c>
      <c r="Q1234" s="72">
        <f t="shared" si="184"/>
        <v>5756.4621499999994</v>
      </c>
      <c r="R1234" s="72">
        <f t="shared" si="184"/>
        <v>5851.82629</v>
      </c>
      <c r="S1234" s="72">
        <f t="shared" si="184"/>
        <v>5951.3799599999993</v>
      </c>
      <c r="T1234" s="73">
        <f t="shared" si="184"/>
        <v>55390.30762</v>
      </c>
    </row>
    <row r="1235" spans="1:20" ht="5.25" customHeight="1" x14ac:dyDescent="0.2">
      <c r="B1235" s="74"/>
      <c r="C1235" s="103"/>
      <c r="D1235" s="75"/>
      <c r="E1235" s="106"/>
      <c r="F1235" s="75"/>
      <c r="G1235" s="106"/>
      <c r="H1235" s="109"/>
      <c r="I1235" s="75"/>
      <c r="J1235" s="76"/>
      <c r="K1235" s="76"/>
      <c r="L1235" s="76"/>
      <c r="M1235" s="76"/>
      <c r="N1235" s="76"/>
      <c r="O1235" s="76"/>
      <c r="P1235" s="76"/>
      <c r="Q1235" s="76"/>
      <c r="R1235" s="76"/>
      <c r="S1235" s="77"/>
      <c r="T1235" s="77"/>
    </row>
    <row r="1236" spans="1:20" s="63" customFormat="1" ht="18" customHeight="1" thickBot="1" x14ac:dyDescent="0.25">
      <c r="A1236" s="28"/>
      <c r="B1236" s="78"/>
      <c r="C1236" s="79"/>
      <c r="D1236" s="79"/>
      <c r="E1236" s="80"/>
      <c r="F1236" s="78" t="s">
        <v>854</v>
      </c>
      <c r="G1236" s="79"/>
      <c r="H1236" s="79"/>
      <c r="I1236" s="79"/>
      <c r="J1236" s="81">
        <v>2640.7089299999998</v>
      </c>
      <c r="K1236" s="81">
        <v>2746.4397800000002</v>
      </c>
      <c r="L1236" s="81">
        <v>2841.9727699999999</v>
      </c>
      <c r="M1236" s="81">
        <v>2944.9825000000001</v>
      </c>
      <c r="N1236" s="81">
        <v>2900.8168000000001</v>
      </c>
      <c r="O1236" s="81">
        <v>2922.1956100000002</v>
      </c>
      <c r="P1236" s="81">
        <v>2868.3660799999998</v>
      </c>
      <c r="Q1236" s="81">
        <v>2882.2025199999998</v>
      </c>
      <c r="R1236" s="81">
        <v>2897.4203000000002</v>
      </c>
      <c r="S1236" s="81">
        <v>2914.3091399999998</v>
      </c>
      <c r="T1236" s="82">
        <v>28559.414430000001</v>
      </c>
    </row>
    <row r="1237" spans="1:20" s="63" customFormat="1" ht="18" customHeight="1" x14ac:dyDescent="0.2">
      <c r="A1237" s="28" t="s">
        <v>483</v>
      </c>
      <c r="B1237" s="67"/>
      <c r="C1237" s="101" t="s">
        <v>850</v>
      </c>
      <c r="D1237" s="68"/>
      <c r="E1237" s="104" t="s">
        <v>851</v>
      </c>
      <c r="F1237" s="68"/>
      <c r="G1237" s="104" t="s">
        <v>855</v>
      </c>
      <c r="H1237" s="107" t="s">
        <v>856</v>
      </c>
      <c r="I1237" s="69" t="s">
        <v>226</v>
      </c>
      <c r="J1237" s="70">
        <v>-2913.5009599999998</v>
      </c>
      <c r="K1237" s="70">
        <v>-3210.63051</v>
      </c>
      <c r="L1237" s="70">
        <v>-3306.9494300000001</v>
      </c>
      <c r="M1237" s="70">
        <v>-3373.08842</v>
      </c>
      <c r="N1237" s="70">
        <v>-3474.2824999999998</v>
      </c>
      <c r="O1237" s="70">
        <v>-3543.7692699999998</v>
      </c>
      <c r="P1237" s="70">
        <v>-3650.0816599999998</v>
      </c>
      <c r="Q1237" s="70">
        <v>-3759.5828700000002</v>
      </c>
      <c r="R1237" s="70">
        <v>-3872.36951</v>
      </c>
      <c r="S1237" s="71">
        <v>-3949.8173999999999</v>
      </c>
      <c r="T1237" s="71">
        <v>-35054.072529999998</v>
      </c>
    </row>
    <row r="1238" spans="1:20" s="63" customFormat="1" hidden="1" x14ac:dyDescent="0.2">
      <c r="A1238" s="28" t="s">
        <v>483</v>
      </c>
      <c r="B1238" s="67"/>
      <c r="C1238" s="102" t="s">
        <v>850</v>
      </c>
      <c r="D1238" s="68"/>
      <c r="E1238" s="110" t="s">
        <v>851</v>
      </c>
      <c r="F1238" s="68"/>
      <c r="G1238" s="110" t="s">
        <v>855</v>
      </c>
      <c r="H1238" s="108" t="s">
        <v>856</v>
      </c>
      <c r="I1238" s="68" t="s">
        <v>228</v>
      </c>
      <c r="J1238" s="72">
        <v>1632.5778</v>
      </c>
      <c r="K1238" s="72">
        <v>1685.30754</v>
      </c>
      <c r="L1238" s="72">
        <v>2149.2251700000002</v>
      </c>
      <c r="M1238" s="72">
        <v>1756.59133</v>
      </c>
      <c r="N1238" s="72">
        <v>1827.9275299999999</v>
      </c>
      <c r="O1238" s="72">
        <v>2285.6850199999999</v>
      </c>
      <c r="P1238" s="72">
        <v>2175.4492399999999</v>
      </c>
      <c r="Q1238" s="72">
        <v>2239.2563399999999</v>
      </c>
      <c r="R1238" s="72">
        <v>2305.4396700000002</v>
      </c>
      <c r="S1238" s="73">
        <v>2353.3330999999998</v>
      </c>
      <c r="T1238" s="73">
        <v>20410.792740000001</v>
      </c>
    </row>
    <row r="1239" spans="1:20" s="63" customFormat="1" hidden="1" x14ac:dyDescent="0.2">
      <c r="A1239" s="28" t="s">
        <v>483</v>
      </c>
      <c r="B1239" s="67"/>
      <c r="C1239" s="102" t="s">
        <v>850</v>
      </c>
      <c r="D1239" s="68"/>
      <c r="E1239" s="110" t="s">
        <v>851</v>
      </c>
      <c r="F1239" s="68"/>
      <c r="G1239" s="110" t="s">
        <v>855</v>
      </c>
      <c r="H1239" s="108" t="s">
        <v>856</v>
      </c>
      <c r="I1239" s="68" t="s">
        <v>229</v>
      </c>
      <c r="J1239" s="72">
        <v>227.90369000000001</v>
      </c>
      <c r="K1239" s="72">
        <v>226.10836</v>
      </c>
      <c r="L1239" s="72">
        <v>256.9744</v>
      </c>
      <c r="M1239" s="72">
        <v>276.34956</v>
      </c>
      <c r="N1239" s="72">
        <v>285.87203</v>
      </c>
      <c r="O1239" s="72">
        <v>324.80261000000002</v>
      </c>
      <c r="P1239" s="72">
        <v>311.51436000000001</v>
      </c>
      <c r="Q1239" s="72">
        <v>316.83215000000001</v>
      </c>
      <c r="R1239" s="72">
        <v>324.92433</v>
      </c>
      <c r="S1239" s="73">
        <v>330.04660999999999</v>
      </c>
      <c r="T1239" s="73">
        <v>2881.3281000000002</v>
      </c>
    </row>
    <row r="1240" spans="1:20" s="63" customFormat="1" hidden="1" x14ac:dyDescent="0.2">
      <c r="A1240" s="28" t="s">
        <v>483</v>
      </c>
      <c r="B1240" s="67"/>
      <c r="C1240" s="102" t="s">
        <v>850</v>
      </c>
      <c r="D1240" s="68"/>
      <c r="E1240" s="110" t="s">
        <v>851</v>
      </c>
      <c r="F1240" s="68"/>
      <c r="G1240" s="110" t="s">
        <v>855</v>
      </c>
      <c r="H1240" s="108" t="s">
        <v>856</v>
      </c>
      <c r="I1240" s="68" t="s">
        <v>230</v>
      </c>
      <c r="J1240" s="72">
        <v>1284.0311400000001</v>
      </c>
      <c r="K1240" s="72">
        <v>1904.80657</v>
      </c>
      <c r="L1240" s="72">
        <v>2456.89795</v>
      </c>
      <c r="M1240" s="72">
        <v>2711.3868200000002</v>
      </c>
      <c r="N1240" s="72">
        <v>3102.8880100000001</v>
      </c>
      <c r="O1240" s="72">
        <v>3221.9123500000001</v>
      </c>
      <c r="P1240" s="72">
        <v>3016.9241699999998</v>
      </c>
      <c r="Q1240" s="72">
        <v>2806.2476799999999</v>
      </c>
      <c r="R1240" s="72">
        <v>2564.8604799999998</v>
      </c>
      <c r="S1240" s="73">
        <v>2322.7847400000001</v>
      </c>
      <c r="T1240" s="73">
        <v>25392.73991</v>
      </c>
    </row>
    <row r="1241" spans="1:20" s="63" customFormat="1" hidden="1" x14ac:dyDescent="0.2">
      <c r="A1241" s="28" t="s">
        <v>483</v>
      </c>
      <c r="B1241" s="67"/>
      <c r="C1241" s="102" t="s">
        <v>850</v>
      </c>
      <c r="D1241" s="68"/>
      <c r="E1241" s="110" t="s">
        <v>851</v>
      </c>
      <c r="F1241" s="68"/>
      <c r="G1241" s="110" t="s">
        <v>855</v>
      </c>
      <c r="H1241" s="108" t="s">
        <v>856</v>
      </c>
      <c r="I1241" s="68" t="s">
        <v>231</v>
      </c>
      <c r="J1241" s="72">
        <v>2249.58851</v>
      </c>
      <c r="K1241" s="72">
        <v>1703.9536700000001</v>
      </c>
      <c r="L1241" s="72">
        <v>1912.50585</v>
      </c>
      <c r="M1241" s="72">
        <v>2673.8774199999998</v>
      </c>
      <c r="N1241" s="72">
        <v>2966.8827200000001</v>
      </c>
      <c r="O1241" s="72">
        <v>3043.5117</v>
      </c>
      <c r="P1241" s="72">
        <v>3157.8095499999999</v>
      </c>
      <c r="Q1241" s="72">
        <v>3252.7340899999999</v>
      </c>
      <c r="R1241" s="72">
        <v>3377.9765299999999</v>
      </c>
      <c r="S1241" s="73">
        <v>3427.71189</v>
      </c>
      <c r="T1241" s="73">
        <v>27766.551930000001</v>
      </c>
    </row>
    <row r="1242" spans="1:20" s="63" customFormat="1" ht="18" customHeight="1" x14ac:dyDescent="0.2">
      <c r="A1242" s="28" t="s">
        <v>483</v>
      </c>
      <c r="B1242" s="67"/>
      <c r="C1242" s="102"/>
      <c r="D1242" s="68"/>
      <c r="E1242" s="105"/>
      <c r="F1242" s="68"/>
      <c r="G1242" s="105"/>
      <c r="H1242" s="108"/>
      <c r="I1242" s="68" t="s">
        <v>228</v>
      </c>
      <c r="J1242" s="72">
        <f t="shared" ref="J1242:T1242" si="185">SUMIF($I1237:$I1241,"Interest",J1237:J1241)+SUMIF($I1237:$I1241,"Depreciation",J1237:J1241)+SUMIF($I1237:$I1241,"Operating Costs",J1237:J1241)+SUMIF($I1237:$I1241,"Allocations",J1237:J1241)</f>
        <v>5394.1011399999998</v>
      </c>
      <c r="K1242" s="72">
        <f t="shared" si="185"/>
        <v>5520.1761400000005</v>
      </c>
      <c r="L1242" s="72">
        <f t="shared" si="185"/>
        <v>6775.6033699999998</v>
      </c>
      <c r="M1242" s="72">
        <f t="shared" si="185"/>
        <v>7418.2051300000003</v>
      </c>
      <c r="N1242" s="72">
        <f t="shared" si="185"/>
        <v>8183.5702899999997</v>
      </c>
      <c r="O1242" s="72">
        <f t="shared" si="185"/>
        <v>8875.9116799999993</v>
      </c>
      <c r="P1242" s="72">
        <f t="shared" si="185"/>
        <v>8661.6973199999993</v>
      </c>
      <c r="Q1242" s="72">
        <f t="shared" si="185"/>
        <v>8615.0702600000004</v>
      </c>
      <c r="R1242" s="72">
        <f t="shared" si="185"/>
        <v>8573.2010099999989</v>
      </c>
      <c r="S1242" s="72">
        <f t="shared" si="185"/>
        <v>8433.8763399999989</v>
      </c>
      <c r="T1242" s="73">
        <f t="shared" si="185"/>
        <v>76451.412680000009</v>
      </c>
    </row>
    <row r="1243" spans="1:20" ht="5.25" customHeight="1" x14ac:dyDescent="0.2">
      <c r="A1243" s="28" t="s">
        <v>483</v>
      </c>
      <c r="B1243" s="74"/>
      <c r="C1243" s="103"/>
      <c r="D1243" s="75"/>
      <c r="E1243" s="106"/>
      <c r="F1243" s="75"/>
      <c r="G1243" s="106"/>
      <c r="H1243" s="109"/>
      <c r="I1243" s="75"/>
      <c r="J1243" s="76"/>
      <c r="K1243" s="76"/>
      <c r="L1243" s="76"/>
      <c r="M1243" s="76"/>
      <c r="N1243" s="76"/>
      <c r="O1243" s="76"/>
      <c r="P1243" s="76"/>
      <c r="Q1243" s="76"/>
      <c r="R1243" s="76"/>
      <c r="S1243" s="77"/>
      <c r="T1243" s="77"/>
    </row>
    <row r="1244" spans="1:20" s="63" customFormat="1" ht="18" customHeight="1" thickBot="1" x14ac:dyDescent="0.25">
      <c r="A1244" s="28" t="s">
        <v>483</v>
      </c>
      <c r="B1244" s="78"/>
      <c r="C1244" s="79"/>
      <c r="D1244" s="79"/>
      <c r="E1244" s="80"/>
      <c r="F1244" s="78" t="s">
        <v>857</v>
      </c>
      <c r="G1244" s="79"/>
      <c r="H1244" s="79"/>
      <c r="I1244" s="79"/>
      <c r="J1244" s="81">
        <v>2480.6001799999999</v>
      </c>
      <c r="K1244" s="81">
        <v>2309.5456300000001</v>
      </c>
      <c r="L1244" s="81">
        <v>3468.6539400000001</v>
      </c>
      <c r="M1244" s="81">
        <v>4045.1167099999998</v>
      </c>
      <c r="N1244" s="81">
        <v>4709.2877900000003</v>
      </c>
      <c r="O1244" s="81">
        <v>5332.1424100000004</v>
      </c>
      <c r="P1244" s="81">
        <v>5011.6156600000004</v>
      </c>
      <c r="Q1244" s="81">
        <v>4855.4873900000002</v>
      </c>
      <c r="R1244" s="81">
        <v>4700.8315000000002</v>
      </c>
      <c r="S1244" s="81">
        <v>4484.0589399999999</v>
      </c>
      <c r="T1244" s="82">
        <v>41397.340150000004</v>
      </c>
    </row>
    <row r="1245" spans="1:20" s="63" customFormat="1" hidden="1" x14ac:dyDescent="0.2">
      <c r="A1245" s="28" t="s">
        <v>483</v>
      </c>
      <c r="B1245" s="67"/>
      <c r="C1245" s="102" t="s">
        <v>850</v>
      </c>
      <c r="D1245" s="68"/>
      <c r="E1245" s="110" t="s">
        <v>851</v>
      </c>
      <c r="F1245" s="68"/>
      <c r="G1245" s="110" t="s">
        <v>858</v>
      </c>
      <c r="H1245" s="108" t="s">
        <v>859</v>
      </c>
      <c r="I1245" s="68" t="s">
        <v>228</v>
      </c>
      <c r="J1245" s="72">
        <v>19826.193749999999</v>
      </c>
      <c r="K1245" s="72">
        <v>20955.276969999999</v>
      </c>
      <c r="L1245" s="72">
        <v>21594.958180000001</v>
      </c>
      <c r="M1245" s="72">
        <v>22337.101480000001</v>
      </c>
      <c r="N1245" s="72">
        <v>23144.865119999999</v>
      </c>
      <c r="O1245" s="72">
        <v>23936.32965</v>
      </c>
      <c r="P1245" s="72">
        <v>24794.769380000002</v>
      </c>
      <c r="Q1245" s="72">
        <v>25316.84951</v>
      </c>
      <c r="R1245" s="72">
        <v>25862.69773</v>
      </c>
      <c r="S1245" s="73">
        <v>26427.126069999998</v>
      </c>
      <c r="T1245" s="73">
        <v>234196.16784000001</v>
      </c>
    </row>
    <row r="1246" spans="1:20" s="63" customFormat="1" hidden="1" x14ac:dyDescent="0.2">
      <c r="A1246" s="28" t="s">
        <v>483</v>
      </c>
      <c r="B1246" s="67"/>
      <c r="C1246" s="102" t="s">
        <v>850</v>
      </c>
      <c r="D1246" s="68"/>
      <c r="E1246" s="110" t="s">
        <v>851</v>
      </c>
      <c r="F1246" s="68"/>
      <c r="G1246" s="110" t="s">
        <v>858</v>
      </c>
      <c r="H1246" s="108" t="s">
        <v>859</v>
      </c>
      <c r="I1246" s="68" t="s">
        <v>229</v>
      </c>
      <c r="J1246" s="72">
        <v>-26073.93159</v>
      </c>
      <c r="K1246" s="72">
        <v>-28536.087210000002</v>
      </c>
      <c r="L1246" s="72">
        <v>-29876.968990000001</v>
      </c>
      <c r="M1246" s="72">
        <v>-31788.100470000001</v>
      </c>
      <c r="N1246" s="72">
        <v>-32105.425579999999</v>
      </c>
      <c r="O1246" s="72">
        <v>-30021.508310000001</v>
      </c>
      <c r="P1246" s="72">
        <v>-27781.000199999999</v>
      </c>
      <c r="Q1246" s="72">
        <v>-28193.6404</v>
      </c>
      <c r="R1246" s="72">
        <v>-28674.363959999999</v>
      </c>
      <c r="S1246" s="73">
        <v>-28864.04175</v>
      </c>
      <c r="T1246" s="73">
        <v>-291915.06845999998</v>
      </c>
    </row>
    <row r="1247" spans="1:20" s="63" customFormat="1" hidden="1" x14ac:dyDescent="0.2">
      <c r="A1247" s="28" t="s">
        <v>483</v>
      </c>
      <c r="B1247" s="67"/>
      <c r="C1247" s="102" t="s">
        <v>850</v>
      </c>
      <c r="D1247" s="68"/>
      <c r="E1247" s="110" t="s">
        <v>851</v>
      </c>
      <c r="F1247" s="68"/>
      <c r="G1247" s="110" t="s">
        <v>858</v>
      </c>
      <c r="H1247" s="108" t="s">
        <v>859</v>
      </c>
      <c r="I1247" s="68" t="s">
        <v>230</v>
      </c>
      <c r="J1247" s="72">
        <v>85.656570000000002</v>
      </c>
      <c r="K1247" s="72">
        <v>127.06795</v>
      </c>
      <c r="L1247" s="72">
        <v>163.89747</v>
      </c>
      <c r="M1247" s="72">
        <v>180.8742</v>
      </c>
      <c r="N1247" s="72">
        <v>206.99089000000001</v>
      </c>
      <c r="O1247" s="72">
        <v>214.93090000000001</v>
      </c>
      <c r="P1247" s="72">
        <v>201.25631999999999</v>
      </c>
      <c r="Q1247" s="72">
        <v>187.20228</v>
      </c>
      <c r="R1247" s="72">
        <v>171.09956</v>
      </c>
      <c r="S1247" s="73">
        <v>154.95089999999999</v>
      </c>
      <c r="T1247" s="73">
        <v>1693.92704</v>
      </c>
    </row>
    <row r="1248" spans="1:20" s="63" customFormat="1" hidden="1" x14ac:dyDescent="0.2">
      <c r="A1248" s="28" t="s">
        <v>483</v>
      </c>
      <c r="B1248" s="67"/>
      <c r="C1248" s="102" t="s">
        <v>850</v>
      </c>
      <c r="D1248" s="68"/>
      <c r="E1248" s="110" t="s">
        <v>851</v>
      </c>
      <c r="F1248" s="68"/>
      <c r="G1248" s="110" t="s">
        <v>858</v>
      </c>
      <c r="H1248" s="108" t="s">
        <v>859</v>
      </c>
      <c r="I1248" s="68" t="s">
        <v>231</v>
      </c>
      <c r="J1248" s="72">
        <v>6162.0812900000001</v>
      </c>
      <c r="K1248" s="72">
        <v>7453.7422900000001</v>
      </c>
      <c r="L1248" s="72">
        <v>8118.1133399999999</v>
      </c>
      <c r="M1248" s="72">
        <v>9270.1247899999998</v>
      </c>
      <c r="N1248" s="72">
        <v>8753.5695699999997</v>
      </c>
      <c r="O1248" s="72">
        <v>5870.2477600000002</v>
      </c>
      <c r="P1248" s="72">
        <v>2784.9744999999998</v>
      </c>
      <c r="Q1248" s="72">
        <v>2689.5886099999998</v>
      </c>
      <c r="R1248" s="72">
        <v>2640.5666700000002</v>
      </c>
      <c r="S1248" s="73">
        <v>2281.9647799999998</v>
      </c>
      <c r="T1248" s="73">
        <v>56024.973599999998</v>
      </c>
    </row>
    <row r="1249" spans="1:20" s="63" customFormat="1" ht="18" customHeight="1" x14ac:dyDescent="0.2">
      <c r="A1249" s="28" t="s">
        <v>483</v>
      </c>
      <c r="B1249" s="67"/>
      <c r="C1249" s="102"/>
      <c r="D1249" s="68"/>
      <c r="E1249" s="105"/>
      <c r="F1249" s="68"/>
      <c r="G1249" s="105"/>
      <c r="H1249" s="108"/>
      <c r="I1249" s="68" t="s">
        <v>228</v>
      </c>
      <c r="J1249" s="72">
        <f t="shared" ref="J1249:T1249" si="186">SUMIF($I1245:$I1248,"Interest",J1245:J1248)+SUMIF($I1245:$I1248,"Depreciation",J1245:J1248)+SUMIF($I1245:$I1248,"Operating Costs",J1245:J1248)+SUMIF($I1245:$I1248,"Allocations",J1245:J1248)</f>
        <v>1.9999999494757503E-5</v>
      </c>
      <c r="K1249" s="72">
        <f t="shared" si="186"/>
        <v>0</v>
      </c>
      <c r="L1249" s="72">
        <f t="shared" si="186"/>
        <v>0</v>
      </c>
      <c r="M1249" s="72">
        <f t="shared" si="186"/>
        <v>0</v>
      </c>
      <c r="N1249" s="72">
        <f t="shared" si="186"/>
        <v>0</v>
      </c>
      <c r="O1249" s="72">
        <f t="shared" si="186"/>
        <v>0</v>
      </c>
      <c r="P1249" s="72">
        <f t="shared" si="186"/>
        <v>0</v>
      </c>
      <c r="Q1249" s="72">
        <f t="shared" si="186"/>
        <v>0</v>
      </c>
      <c r="R1249" s="72">
        <f t="shared" si="186"/>
        <v>0</v>
      </c>
      <c r="S1249" s="72">
        <f t="shared" si="186"/>
        <v>0</v>
      </c>
      <c r="T1249" s="73">
        <f t="shared" si="186"/>
        <v>2.0000035874545574E-5</v>
      </c>
    </row>
    <row r="1250" spans="1:20" ht="5.25" customHeight="1" x14ac:dyDescent="0.2">
      <c r="A1250" s="28" t="s">
        <v>483</v>
      </c>
      <c r="B1250" s="74"/>
      <c r="C1250" s="103"/>
      <c r="D1250" s="75"/>
      <c r="E1250" s="106"/>
      <c r="F1250" s="75"/>
      <c r="G1250" s="106"/>
      <c r="H1250" s="109"/>
      <c r="I1250" s="75"/>
      <c r="J1250" s="76"/>
      <c r="K1250" s="76"/>
      <c r="L1250" s="76"/>
      <c r="M1250" s="76"/>
      <c r="N1250" s="76"/>
      <c r="O1250" s="76"/>
      <c r="P1250" s="76"/>
      <c r="Q1250" s="76"/>
      <c r="R1250" s="76"/>
      <c r="S1250" s="77"/>
      <c r="T1250" s="77"/>
    </row>
    <row r="1251" spans="1:20" s="63" customFormat="1" ht="18" customHeight="1" thickBot="1" x14ac:dyDescent="0.25">
      <c r="A1251" s="28" t="s">
        <v>483</v>
      </c>
      <c r="B1251" s="78"/>
      <c r="C1251" s="79"/>
      <c r="D1251" s="79"/>
      <c r="E1251" s="80"/>
      <c r="F1251" s="78" t="s">
        <v>860</v>
      </c>
      <c r="G1251" s="79"/>
      <c r="H1251" s="79"/>
      <c r="I1251" s="79"/>
      <c r="J1251" s="81">
        <v>2.0000000000000002E-5</v>
      </c>
      <c r="K1251" s="81">
        <v>0</v>
      </c>
      <c r="L1251" s="81">
        <v>0</v>
      </c>
      <c r="M1251" s="81">
        <v>0</v>
      </c>
      <c r="N1251" s="81">
        <v>0</v>
      </c>
      <c r="O1251" s="81">
        <v>0</v>
      </c>
      <c r="P1251" s="81">
        <v>0</v>
      </c>
      <c r="Q1251" s="81">
        <v>0</v>
      </c>
      <c r="R1251" s="81">
        <v>0</v>
      </c>
      <c r="S1251" s="81">
        <v>0</v>
      </c>
      <c r="T1251" s="82">
        <v>2.0000000000000002E-5</v>
      </c>
    </row>
    <row r="1252" spans="1:20" s="63" customFormat="1" ht="18" customHeight="1" x14ac:dyDescent="0.2">
      <c r="A1252" s="28" t="s">
        <v>483</v>
      </c>
      <c r="B1252" s="67"/>
      <c r="C1252" s="101" t="s">
        <v>850</v>
      </c>
      <c r="D1252" s="68"/>
      <c r="E1252" s="104" t="s">
        <v>851</v>
      </c>
      <c r="F1252" s="68"/>
      <c r="G1252" s="104" t="s">
        <v>861</v>
      </c>
      <c r="H1252" s="107" t="s">
        <v>862</v>
      </c>
      <c r="I1252" s="69" t="s">
        <v>226</v>
      </c>
      <c r="J1252" s="70">
        <v>-35850.998879999999</v>
      </c>
      <c r="K1252" s="70">
        <v>-33323.673060000001</v>
      </c>
      <c r="L1252" s="70">
        <v>-33107.697809999998</v>
      </c>
      <c r="M1252" s="70">
        <v>-38558.937760000001</v>
      </c>
      <c r="N1252" s="70">
        <v>-36444.783300000003</v>
      </c>
      <c r="O1252" s="70">
        <v>-37334.763319999998</v>
      </c>
      <c r="P1252" s="70">
        <v>-37073.141649999998</v>
      </c>
      <c r="Q1252" s="70">
        <v>-36035.341820000001</v>
      </c>
      <c r="R1252" s="70">
        <v>-35243.388330000002</v>
      </c>
      <c r="S1252" s="71">
        <v>-37410.565629999997</v>
      </c>
      <c r="T1252" s="71">
        <v>-360383.29155999998</v>
      </c>
    </row>
    <row r="1253" spans="1:20" s="63" customFormat="1" ht="18" customHeight="1" x14ac:dyDescent="0.2">
      <c r="A1253" s="28" t="s">
        <v>483</v>
      </c>
      <c r="B1253" s="67"/>
      <c r="C1253" s="102"/>
      <c r="D1253" s="68"/>
      <c r="E1253" s="105"/>
      <c r="F1253" s="68"/>
      <c r="G1253" s="105"/>
      <c r="H1253" s="108"/>
      <c r="I1253" s="68" t="s">
        <v>228</v>
      </c>
      <c r="J1253" s="72">
        <f t="shared" ref="J1253:T1253" si="187">SUMIF($I1252:$I1252,"Interest",J1252:J1252)+SUMIF($I1252:$I1252,"Depreciation",J1252:J1252)+SUMIF($I1252:$I1252,"Operating Costs",J1252:J1252)+SUMIF($I1252:$I1252,"Allocations",J1252:J1252)</f>
        <v>0</v>
      </c>
      <c r="K1253" s="72">
        <f t="shared" si="187"/>
        <v>0</v>
      </c>
      <c r="L1253" s="72">
        <f t="shared" si="187"/>
        <v>0</v>
      </c>
      <c r="M1253" s="72">
        <f t="shared" si="187"/>
        <v>0</v>
      </c>
      <c r="N1253" s="72">
        <f t="shared" si="187"/>
        <v>0</v>
      </c>
      <c r="O1253" s="72">
        <f t="shared" si="187"/>
        <v>0</v>
      </c>
      <c r="P1253" s="72">
        <f t="shared" si="187"/>
        <v>0</v>
      </c>
      <c r="Q1253" s="72">
        <f t="shared" si="187"/>
        <v>0</v>
      </c>
      <c r="R1253" s="72">
        <f t="shared" si="187"/>
        <v>0</v>
      </c>
      <c r="S1253" s="72">
        <f t="shared" si="187"/>
        <v>0</v>
      </c>
      <c r="T1253" s="73">
        <f t="shared" si="187"/>
        <v>0</v>
      </c>
    </row>
    <row r="1254" spans="1:20" ht="5.25" customHeight="1" x14ac:dyDescent="0.2">
      <c r="A1254" s="28" t="s">
        <v>483</v>
      </c>
      <c r="B1254" s="74"/>
      <c r="C1254" s="103"/>
      <c r="D1254" s="75"/>
      <c r="E1254" s="106"/>
      <c r="F1254" s="75"/>
      <c r="G1254" s="106"/>
      <c r="H1254" s="109"/>
      <c r="I1254" s="75"/>
      <c r="J1254" s="76"/>
      <c r="K1254" s="76"/>
      <c r="L1254" s="76"/>
      <c r="M1254" s="76"/>
      <c r="N1254" s="76"/>
      <c r="O1254" s="76"/>
      <c r="P1254" s="76"/>
      <c r="Q1254" s="76"/>
      <c r="R1254" s="76"/>
      <c r="S1254" s="77"/>
      <c r="T1254" s="77"/>
    </row>
    <row r="1255" spans="1:20" s="63" customFormat="1" ht="18" customHeight="1" thickBot="1" x14ac:dyDescent="0.25">
      <c r="A1255" s="28" t="s">
        <v>483</v>
      </c>
      <c r="B1255" s="78"/>
      <c r="C1255" s="79"/>
      <c r="D1255" s="79"/>
      <c r="E1255" s="80"/>
      <c r="F1255" s="78" t="s">
        <v>863</v>
      </c>
      <c r="G1255" s="79"/>
      <c r="H1255" s="79"/>
      <c r="I1255" s="79"/>
      <c r="J1255" s="81">
        <v>-35850.998879999999</v>
      </c>
      <c r="K1255" s="81">
        <v>-33323.673060000001</v>
      </c>
      <c r="L1255" s="81">
        <v>-33107.697809999998</v>
      </c>
      <c r="M1255" s="81">
        <v>-38558.937760000001</v>
      </c>
      <c r="N1255" s="81">
        <v>-36444.783300000003</v>
      </c>
      <c r="O1255" s="81">
        <v>-37334.763319999998</v>
      </c>
      <c r="P1255" s="81">
        <v>-37073.141649999998</v>
      </c>
      <c r="Q1255" s="81">
        <v>-36035.341820000001</v>
      </c>
      <c r="R1255" s="81">
        <v>-35243.388330000002</v>
      </c>
      <c r="S1255" s="81">
        <v>-37410.565629999997</v>
      </c>
      <c r="T1255" s="82">
        <v>-360383.29155999998</v>
      </c>
    </row>
    <row r="1256" spans="1:20" s="63" customFormat="1" hidden="1" x14ac:dyDescent="0.2">
      <c r="A1256" s="28" t="s">
        <v>483</v>
      </c>
      <c r="B1256" s="67"/>
      <c r="C1256" s="102" t="s">
        <v>850</v>
      </c>
      <c r="D1256" s="68"/>
      <c r="E1256" s="110" t="s">
        <v>851</v>
      </c>
      <c r="F1256" s="68"/>
      <c r="G1256" s="110" t="s">
        <v>864</v>
      </c>
      <c r="H1256" s="108" t="s">
        <v>865</v>
      </c>
      <c r="I1256" s="68" t="s">
        <v>228</v>
      </c>
      <c r="J1256" s="72">
        <v>1460.7610999999999</v>
      </c>
      <c r="K1256" s="72">
        <v>1502.2736</v>
      </c>
      <c r="L1256" s="72">
        <v>1534.72838</v>
      </c>
      <c r="M1256" s="72">
        <v>1565.2397900000001</v>
      </c>
      <c r="N1256" s="72">
        <v>1595.9131199999999</v>
      </c>
      <c r="O1256" s="72">
        <v>1627.9508599999999</v>
      </c>
      <c r="P1256" s="72">
        <v>1660.5582899999999</v>
      </c>
      <c r="Q1256" s="72">
        <v>1692.8113800000001</v>
      </c>
      <c r="R1256" s="72">
        <v>1726.66769</v>
      </c>
      <c r="S1256" s="73">
        <v>1761.2011600000001</v>
      </c>
      <c r="T1256" s="73">
        <v>16128.105369999999</v>
      </c>
    </row>
    <row r="1257" spans="1:20" s="63" customFormat="1" hidden="1" x14ac:dyDescent="0.2">
      <c r="A1257" s="28" t="s">
        <v>483</v>
      </c>
      <c r="B1257" s="67"/>
      <c r="C1257" s="102" t="s">
        <v>850</v>
      </c>
      <c r="D1257" s="68"/>
      <c r="E1257" s="110" t="s">
        <v>851</v>
      </c>
      <c r="F1257" s="68"/>
      <c r="G1257" s="110" t="s">
        <v>864</v>
      </c>
      <c r="H1257" s="108" t="s">
        <v>865</v>
      </c>
      <c r="I1257" s="68" t="s">
        <v>229</v>
      </c>
      <c r="J1257" s="72">
        <v>104.97582</v>
      </c>
      <c r="K1257" s="72">
        <v>99.5244</v>
      </c>
      <c r="L1257" s="72">
        <v>99.754599999999996</v>
      </c>
      <c r="M1257" s="72">
        <v>134.69844000000001</v>
      </c>
      <c r="N1257" s="72">
        <v>138.86321000000001</v>
      </c>
      <c r="O1257" s="72">
        <v>142.70295999999999</v>
      </c>
      <c r="P1257" s="72">
        <v>146.45426</v>
      </c>
      <c r="Q1257" s="72">
        <v>150.93692999999999</v>
      </c>
      <c r="R1257" s="72">
        <v>155.30244999999999</v>
      </c>
      <c r="S1257" s="73">
        <v>157.52703</v>
      </c>
      <c r="T1257" s="73">
        <v>1330.7401</v>
      </c>
    </row>
    <row r="1258" spans="1:20" s="63" customFormat="1" ht="18" customHeight="1" x14ac:dyDescent="0.2">
      <c r="A1258" s="28" t="s">
        <v>483</v>
      </c>
      <c r="B1258" s="67"/>
      <c r="C1258" s="102"/>
      <c r="D1258" s="68"/>
      <c r="E1258" s="105"/>
      <c r="F1258" s="68"/>
      <c r="G1258" s="105"/>
      <c r="H1258" s="108"/>
      <c r="I1258" s="68" t="s">
        <v>228</v>
      </c>
      <c r="J1258" s="72">
        <f t="shared" ref="J1258:T1258" si="188">SUMIF($I1256:$I1257,"Interest",J1256:J1257)+SUMIF($I1256:$I1257,"Depreciation",J1256:J1257)+SUMIF($I1256:$I1257,"Operating Costs",J1256:J1257)+SUMIF($I1256:$I1257,"Allocations",J1256:J1257)</f>
        <v>1565.7369199999998</v>
      </c>
      <c r="K1258" s="72">
        <f t="shared" si="188"/>
        <v>1601.798</v>
      </c>
      <c r="L1258" s="72">
        <f t="shared" si="188"/>
        <v>1634.48298</v>
      </c>
      <c r="M1258" s="72">
        <f t="shared" si="188"/>
        <v>1699.9382300000002</v>
      </c>
      <c r="N1258" s="72">
        <f t="shared" si="188"/>
        <v>1734.7763299999999</v>
      </c>
      <c r="O1258" s="72">
        <f t="shared" si="188"/>
        <v>1770.65382</v>
      </c>
      <c r="P1258" s="72">
        <f t="shared" si="188"/>
        <v>1807.0125499999999</v>
      </c>
      <c r="Q1258" s="72">
        <f t="shared" si="188"/>
        <v>1843.7483100000002</v>
      </c>
      <c r="R1258" s="72">
        <f t="shared" si="188"/>
        <v>1881.9701399999999</v>
      </c>
      <c r="S1258" s="72">
        <f t="shared" si="188"/>
        <v>1918.72819</v>
      </c>
      <c r="T1258" s="73">
        <f t="shared" si="188"/>
        <v>17458.84547</v>
      </c>
    </row>
    <row r="1259" spans="1:20" ht="5.25" customHeight="1" x14ac:dyDescent="0.2">
      <c r="A1259" s="28" t="s">
        <v>483</v>
      </c>
      <c r="B1259" s="74"/>
      <c r="C1259" s="103"/>
      <c r="D1259" s="75"/>
      <c r="E1259" s="106"/>
      <c r="F1259" s="75"/>
      <c r="G1259" s="106"/>
      <c r="H1259" s="109"/>
      <c r="I1259" s="75"/>
      <c r="J1259" s="76"/>
      <c r="K1259" s="76"/>
      <c r="L1259" s="76"/>
      <c r="M1259" s="76"/>
      <c r="N1259" s="76"/>
      <c r="O1259" s="76"/>
      <c r="P1259" s="76"/>
      <c r="Q1259" s="76"/>
      <c r="R1259" s="76"/>
      <c r="S1259" s="77"/>
      <c r="T1259" s="77"/>
    </row>
    <row r="1260" spans="1:20" s="63" customFormat="1" ht="18" customHeight="1" thickBot="1" x14ac:dyDescent="0.25">
      <c r="A1260" s="28" t="s">
        <v>483</v>
      </c>
      <c r="B1260" s="78"/>
      <c r="C1260" s="79"/>
      <c r="D1260" s="79"/>
      <c r="E1260" s="80"/>
      <c r="F1260" s="78" t="s">
        <v>866</v>
      </c>
      <c r="G1260" s="79"/>
      <c r="H1260" s="79"/>
      <c r="I1260" s="79"/>
      <c r="J1260" s="81">
        <v>1565.7369200000001</v>
      </c>
      <c r="K1260" s="81">
        <v>1601.798</v>
      </c>
      <c r="L1260" s="81">
        <v>1634.48298</v>
      </c>
      <c r="M1260" s="81">
        <v>1699.93823</v>
      </c>
      <c r="N1260" s="81">
        <v>1734.7763299999999</v>
      </c>
      <c r="O1260" s="81">
        <v>1770.65382</v>
      </c>
      <c r="P1260" s="81">
        <v>1807.0125499999999</v>
      </c>
      <c r="Q1260" s="81">
        <v>1843.7483099999999</v>
      </c>
      <c r="R1260" s="81">
        <v>1881.9701399999999</v>
      </c>
      <c r="S1260" s="81">
        <v>1918.72819</v>
      </c>
      <c r="T1260" s="82">
        <v>17458.84547</v>
      </c>
    </row>
    <row r="1261" spans="1:20" s="63" customFormat="1" hidden="1" x14ac:dyDescent="0.2">
      <c r="A1261" s="28" t="s">
        <v>483</v>
      </c>
      <c r="B1261" s="67"/>
      <c r="C1261" s="102" t="s">
        <v>850</v>
      </c>
      <c r="D1261" s="68"/>
      <c r="E1261" s="110" t="s">
        <v>851</v>
      </c>
      <c r="F1261" s="68"/>
      <c r="G1261" s="110" t="s">
        <v>867</v>
      </c>
      <c r="H1261" s="108" t="s">
        <v>868</v>
      </c>
      <c r="I1261" s="68" t="s">
        <v>228</v>
      </c>
      <c r="J1261" s="72">
        <v>1295.8538599999999</v>
      </c>
      <c r="K1261" s="72">
        <v>1327.6605300000001</v>
      </c>
      <c r="L1261" s="72">
        <v>1348.19912</v>
      </c>
      <c r="M1261" s="72">
        <v>1371.54071</v>
      </c>
      <c r="N1261" s="72">
        <v>1399.06908</v>
      </c>
      <c r="O1261" s="72">
        <v>1429.72127</v>
      </c>
      <c r="P1261" s="72">
        <v>1462.36835</v>
      </c>
      <c r="Q1261" s="72">
        <v>1496.9935499999999</v>
      </c>
      <c r="R1261" s="72">
        <v>1535.1924799999999</v>
      </c>
      <c r="S1261" s="73">
        <v>1575.78306</v>
      </c>
      <c r="T1261" s="73">
        <v>14242.382009999999</v>
      </c>
    </row>
    <row r="1262" spans="1:20" s="63" customFormat="1" hidden="1" x14ac:dyDescent="0.2">
      <c r="A1262" s="28" t="s">
        <v>483</v>
      </c>
      <c r="B1262" s="67"/>
      <c r="C1262" s="102" t="s">
        <v>850</v>
      </c>
      <c r="D1262" s="68"/>
      <c r="E1262" s="110" t="s">
        <v>851</v>
      </c>
      <c r="F1262" s="68"/>
      <c r="G1262" s="110" t="s">
        <v>867</v>
      </c>
      <c r="H1262" s="108" t="s">
        <v>868</v>
      </c>
      <c r="I1262" s="68" t="s">
        <v>229</v>
      </c>
      <c r="J1262" s="72">
        <v>-1295.85384</v>
      </c>
      <c r="K1262" s="72">
        <v>-1327.6605300000001</v>
      </c>
      <c r="L1262" s="72">
        <v>-1348.19912</v>
      </c>
      <c r="M1262" s="72">
        <v>-1371.54071</v>
      </c>
      <c r="N1262" s="72">
        <v>-1399.06908</v>
      </c>
      <c r="O1262" s="72">
        <v>-1429.72127</v>
      </c>
      <c r="P1262" s="72">
        <v>-1462.36835</v>
      </c>
      <c r="Q1262" s="72">
        <v>-1496.9935499999999</v>
      </c>
      <c r="R1262" s="72">
        <v>-1535.1924799999999</v>
      </c>
      <c r="S1262" s="73">
        <v>-1575.78306</v>
      </c>
      <c r="T1262" s="73">
        <v>-14242.38199</v>
      </c>
    </row>
    <row r="1263" spans="1:20" s="63" customFormat="1" ht="18" customHeight="1" x14ac:dyDescent="0.2">
      <c r="A1263" s="28" t="s">
        <v>483</v>
      </c>
      <c r="B1263" s="67"/>
      <c r="C1263" s="101" t="s">
        <v>850</v>
      </c>
      <c r="D1263" s="68"/>
      <c r="E1263" s="104" t="s">
        <v>851</v>
      </c>
      <c r="F1263" s="68"/>
      <c r="G1263" s="104" t="s">
        <v>869</v>
      </c>
      <c r="H1263" s="107" t="s">
        <v>870</v>
      </c>
      <c r="I1263" s="69" t="s">
        <v>226</v>
      </c>
      <c r="J1263" s="70">
        <v>-5929.0768500000004</v>
      </c>
      <c r="K1263" s="70">
        <v>-87.55</v>
      </c>
      <c r="L1263" s="70">
        <v>-89.301000000000002</v>
      </c>
      <c r="M1263" s="70">
        <v>-91.087019999999995</v>
      </c>
      <c r="N1263" s="70">
        <v>-92.908739999999995</v>
      </c>
      <c r="O1263" s="70">
        <v>-94.766919999999999</v>
      </c>
      <c r="P1263" s="70">
        <v>-96.662260000000003</v>
      </c>
      <c r="Q1263" s="70">
        <v>-98.595500000000001</v>
      </c>
      <c r="R1263" s="70">
        <v>-100.56741</v>
      </c>
      <c r="S1263" s="71">
        <v>-102.57876</v>
      </c>
      <c r="T1263" s="71">
        <v>-6783.0944600000003</v>
      </c>
    </row>
    <row r="1264" spans="1:20" s="63" customFormat="1" ht="18" customHeight="1" x14ac:dyDescent="0.2">
      <c r="A1264" s="28" t="s">
        <v>483</v>
      </c>
      <c r="B1264" s="67"/>
      <c r="C1264" s="102"/>
      <c r="D1264" s="68"/>
      <c r="E1264" s="105"/>
      <c r="F1264" s="68"/>
      <c r="G1264" s="105"/>
      <c r="H1264" s="108"/>
      <c r="I1264" s="68" t="s">
        <v>228</v>
      </c>
      <c r="J1264" s="72">
        <f t="shared" ref="J1264:T1264" si="189">SUMIF($I1263:$I1263,"Interest",J1263:J1263)+SUMIF($I1263:$I1263,"Depreciation",J1263:J1263)+SUMIF($I1263:$I1263,"Operating Costs",J1263:J1263)+SUMIF($I1263:$I1263,"Allocations",J1263:J1263)</f>
        <v>0</v>
      </c>
      <c r="K1264" s="72">
        <f t="shared" si="189"/>
        <v>0</v>
      </c>
      <c r="L1264" s="72">
        <f t="shared" si="189"/>
        <v>0</v>
      </c>
      <c r="M1264" s="72">
        <f t="shared" si="189"/>
        <v>0</v>
      </c>
      <c r="N1264" s="72">
        <f t="shared" si="189"/>
        <v>0</v>
      </c>
      <c r="O1264" s="72">
        <f t="shared" si="189"/>
        <v>0</v>
      </c>
      <c r="P1264" s="72">
        <f t="shared" si="189"/>
        <v>0</v>
      </c>
      <c r="Q1264" s="72">
        <f t="shared" si="189"/>
        <v>0</v>
      </c>
      <c r="R1264" s="72">
        <f t="shared" si="189"/>
        <v>0</v>
      </c>
      <c r="S1264" s="72">
        <f t="shared" si="189"/>
        <v>0</v>
      </c>
      <c r="T1264" s="73">
        <f t="shared" si="189"/>
        <v>0</v>
      </c>
    </row>
    <row r="1265" spans="1:20" ht="5.25" customHeight="1" x14ac:dyDescent="0.2">
      <c r="A1265" s="28" t="s">
        <v>483</v>
      </c>
      <c r="B1265" s="74"/>
      <c r="C1265" s="103"/>
      <c r="D1265" s="75"/>
      <c r="E1265" s="106"/>
      <c r="F1265" s="75"/>
      <c r="G1265" s="106"/>
      <c r="H1265" s="109"/>
      <c r="I1265" s="75"/>
      <c r="J1265" s="76"/>
      <c r="K1265" s="76"/>
      <c r="L1265" s="76"/>
      <c r="M1265" s="76"/>
      <c r="N1265" s="76"/>
      <c r="O1265" s="76"/>
      <c r="P1265" s="76"/>
      <c r="Q1265" s="76"/>
      <c r="R1265" s="76"/>
      <c r="S1265" s="77"/>
      <c r="T1265" s="77"/>
    </row>
    <row r="1266" spans="1:20" s="63" customFormat="1" ht="18" customHeight="1" thickBot="1" x14ac:dyDescent="0.25">
      <c r="A1266" s="28" t="s">
        <v>483</v>
      </c>
      <c r="B1266" s="78"/>
      <c r="C1266" s="79"/>
      <c r="D1266" s="79"/>
      <c r="E1266" s="80"/>
      <c r="F1266" s="78" t="s">
        <v>871</v>
      </c>
      <c r="G1266" s="79"/>
      <c r="H1266" s="79"/>
      <c r="I1266" s="79"/>
      <c r="J1266" s="81">
        <v>-5929.0768500000004</v>
      </c>
      <c r="K1266" s="81">
        <v>-87.55</v>
      </c>
      <c r="L1266" s="81">
        <v>-89.301000000000002</v>
      </c>
      <c r="M1266" s="81">
        <v>-91.087019999999995</v>
      </c>
      <c r="N1266" s="81">
        <v>-92.908739999999995</v>
      </c>
      <c r="O1266" s="81">
        <v>-94.766919999999999</v>
      </c>
      <c r="P1266" s="81">
        <v>-96.662260000000003</v>
      </c>
      <c r="Q1266" s="81">
        <v>-98.595500000000001</v>
      </c>
      <c r="R1266" s="81">
        <v>-100.56741</v>
      </c>
      <c r="S1266" s="81">
        <v>-102.57876</v>
      </c>
      <c r="T1266" s="82">
        <v>-6783.0944600000003</v>
      </c>
    </row>
    <row r="1267" spans="1:20" s="63" customFormat="1" ht="18" customHeight="1" x14ac:dyDescent="0.2">
      <c r="A1267" s="28" t="s">
        <v>483</v>
      </c>
      <c r="B1267" s="67"/>
      <c r="C1267" s="101" t="s">
        <v>850</v>
      </c>
      <c r="D1267" s="68"/>
      <c r="E1267" s="104" t="s">
        <v>851</v>
      </c>
      <c r="F1267" s="68"/>
      <c r="G1267" s="104" t="s">
        <v>872</v>
      </c>
      <c r="H1267" s="107" t="s">
        <v>873</v>
      </c>
      <c r="I1267" s="69" t="s">
        <v>226</v>
      </c>
      <c r="J1267" s="70">
        <v>0</v>
      </c>
      <c r="K1267" s="70">
        <v>0</v>
      </c>
      <c r="L1267" s="70">
        <v>-785.06600000000003</v>
      </c>
      <c r="M1267" s="70">
        <v>-400.38366000000002</v>
      </c>
      <c r="N1267" s="70">
        <v>-412.39533999999998</v>
      </c>
      <c r="O1267" s="70">
        <v>0</v>
      </c>
      <c r="P1267" s="70">
        <v>0</v>
      </c>
      <c r="Q1267" s="70">
        <v>0</v>
      </c>
      <c r="R1267" s="70">
        <v>0</v>
      </c>
      <c r="S1267" s="71">
        <v>-2344.2053000000001</v>
      </c>
      <c r="T1267" s="71">
        <v>-3942.0502999999999</v>
      </c>
    </row>
    <row r="1268" spans="1:20" s="63" customFormat="1" hidden="1" x14ac:dyDescent="0.2">
      <c r="A1268" s="28" t="s">
        <v>483</v>
      </c>
      <c r="B1268" s="67"/>
      <c r="C1268" s="102" t="s">
        <v>850</v>
      </c>
      <c r="D1268" s="68"/>
      <c r="E1268" s="110" t="s">
        <v>851</v>
      </c>
      <c r="F1268" s="68"/>
      <c r="G1268" s="110" t="s">
        <v>872</v>
      </c>
      <c r="H1268" s="108" t="s">
        <v>873</v>
      </c>
      <c r="I1268" s="68" t="s">
        <v>228</v>
      </c>
      <c r="J1268" s="72">
        <v>0</v>
      </c>
      <c r="K1268" s="72">
        <v>0</v>
      </c>
      <c r="L1268" s="72">
        <v>0</v>
      </c>
      <c r="M1268" s="72">
        <v>0</v>
      </c>
      <c r="N1268" s="72">
        <v>0</v>
      </c>
      <c r="O1268" s="72">
        <v>0</v>
      </c>
      <c r="P1268" s="72">
        <v>0</v>
      </c>
      <c r="Q1268" s="72">
        <v>0</v>
      </c>
      <c r="R1268" s="72">
        <v>0</v>
      </c>
      <c r="S1268" s="73">
        <v>0</v>
      </c>
      <c r="T1268" s="73">
        <v>0</v>
      </c>
    </row>
    <row r="1269" spans="1:20" s="63" customFormat="1" ht="18" customHeight="1" x14ac:dyDescent="0.2">
      <c r="A1269" s="28" t="s">
        <v>483</v>
      </c>
      <c r="B1269" s="67"/>
      <c r="C1269" s="102"/>
      <c r="D1269" s="68"/>
      <c r="E1269" s="105"/>
      <c r="F1269" s="68"/>
      <c r="G1269" s="105"/>
      <c r="H1269" s="108"/>
      <c r="I1269" s="68" t="s">
        <v>228</v>
      </c>
      <c r="J1269" s="72">
        <f t="shared" ref="J1269:T1269" si="190">SUMIF($I1267:$I1268,"Interest",J1267:J1268)+SUMIF($I1267:$I1268,"Depreciation",J1267:J1268)+SUMIF($I1267:$I1268,"Operating Costs",J1267:J1268)+SUMIF($I1267:$I1268,"Allocations",J1267:J1268)</f>
        <v>0</v>
      </c>
      <c r="K1269" s="72">
        <f t="shared" si="190"/>
        <v>0</v>
      </c>
      <c r="L1269" s="72">
        <f t="shared" si="190"/>
        <v>0</v>
      </c>
      <c r="M1269" s="72">
        <f t="shared" si="190"/>
        <v>0</v>
      </c>
      <c r="N1269" s="72">
        <f t="shared" si="190"/>
        <v>0</v>
      </c>
      <c r="O1269" s="72">
        <f t="shared" si="190"/>
        <v>0</v>
      </c>
      <c r="P1269" s="72">
        <f t="shared" si="190"/>
        <v>0</v>
      </c>
      <c r="Q1269" s="72">
        <f t="shared" si="190"/>
        <v>0</v>
      </c>
      <c r="R1269" s="72">
        <f t="shared" si="190"/>
        <v>0</v>
      </c>
      <c r="S1269" s="72">
        <f t="shared" si="190"/>
        <v>0</v>
      </c>
      <c r="T1269" s="73">
        <f t="shared" si="190"/>
        <v>0</v>
      </c>
    </row>
    <row r="1270" spans="1:20" ht="5.25" customHeight="1" x14ac:dyDescent="0.2">
      <c r="A1270" s="28" t="s">
        <v>483</v>
      </c>
      <c r="B1270" s="74"/>
      <c r="C1270" s="103"/>
      <c r="D1270" s="75"/>
      <c r="E1270" s="106"/>
      <c r="F1270" s="75"/>
      <c r="G1270" s="106"/>
      <c r="H1270" s="109"/>
      <c r="I1270" s="75"/>
      <c r="J1270" s="76"/>
      <c r="K1270" s="76"/>
      <c r="L1270" s="76"/>
      <c r="M1270" s="76"/>
      <c r="N1270" s="76"/>
      <c r="O1270" s="76"/>
      <c r="P1270" s="76"/>
      <c r="Q1270" s="76"/>
      <c r="R1270" s="76"/>
      <c r="S1270" s="77"/>
      <c r="T1270" s="77"/>
    </row>
    <row r="1271" spans="1:20" s="63" customFormat="1" ht="18" customHeight="1" thickBot="1" x14ac:dyDescent="0.25">
      <c r="A1271" s="28" t="s">
        <v>483</v>
      </c>
      <c r="B1271" s="78"/>
      <c r="C1271" s="79"/>
      <c r="D1271" s="79"/>
      <c r="E1271" s="80"/>
      <c r="F1271" s="78" t="s">
        <v>874</v>
      </c>
      <c r="G1271" s="79"/>
      <c r="H1271" s="79"/>
      <c r="I1271" s="79"/>
      <c r="J1271" s="81">
        <v>0</v>
      </c>
      <c r="K1271" s="81">
        <v>0</v>
      </c>
      <c r="L1271" s="81">
        <v>-785.06600000000003</v>
      </c>
      <c r="M1271" s="81">
        <v>-400.38366000000002</v>
      </c>
      <c r="N1271" s="81">
        <v>-412.39533999999998</v>
      </c>
      <c r="O1271" s="81">
        <v>0</v>
      </c>
      <c r="P1271" s="81">
        <v>0</v>
      </c>
      <c r="Q1271" s="81">
        <v>0</v>
      </c>
      <c r="R1271" s="81">
        <v>0</v>
      </c>
      <c r="S1271" s="81">
        <v>-2344.2053000000001</v>
      </c>
      <c r="T1271" s="82">
        <v>-3942.0502999999999</v>
      </c>
    </row>
    <row r="1272" spans="1:20" s="63" customFormat="1" ht="18" customHeight="1" x14ac:dyDescent="0.2">
      <c r="A1272" s="28" t="s">
        <v>483</v>
      </c>
      <c r="B1272" s="67"/>
      <c r="C1272" s="101" t="s">
        <v>850</v>
      </c>
      <c r="D1272" s="68"/>
      <c r="E1272" s="104" t="s">
        <v>851</v>
      </c>
      <c r="F1272" s="68"/>
      <c r="G1272" s="104" t="s">
        <v>875</v>
      </c>
      <c r="H1272" s="107" t="s">
        <v>876</v>
      </c>
      <c r="I1272" s="69" t="s">
        <v>226</v>
      </c>
      <c r="J1272" s="70">
        <v>-254.05004</v>
      </c>
      <c r="K1272" s="70">
        <v>-261.67153999999999</v>
      </c>
      <c r="L1272" s="70">
        <v>-269.52168999999998</v>
      </c>
      <c r="M1272" s="70">
        <v>-287.89749</v>
      </c>
      <c r="N1272" s="70">
        <v>-296.53453999999999</v>
      </c>
      <c r="O1272" s="70">
        <v>-302.46532999999999</v>
      </c>
      <c r="P1272" s="70">
        <v>-311.53922999999998</v>
      </c>
      <c r="Q1272" s="70">
        <v>-323.29752000000002</v>
      </c>
      <c r="R1272" s="70">
        <v>-332.99637000000001</v>
      </c>
      <c r="S1272" s="71">
        <v>-339.65634</v>
      </c>
      <c r="T1272" s="71">
        <v>-2979.6300900000001</v>
      </c>
    </row>
    <row r="1273" spans="1:20" s="63" customFormat="1" hidden="1" x14ac:dyDescent="0.2">
      <c r="A1273" s="28" t="s">
        <v>483</v>
      </c>
      <c r="B1273" s="67"/>
      <c r="C1273" s="102" t="s">
        <v>850</v>
      </c>
      <c r="D1273" s="68"/>
      <c r="E1273" s="110" t="s">
        <v>851</v>
      </c>
      <c r="F1273" s="68"/>
      <c r="G1273" s="110" t="s">
        <v>875</v>
      </c>
      <c r="H1273" s="108" t="s">
        <v>876</v>
      </c>
      <c r="I1273" s="68" t="s">
        <v>228</v>
      </c>
      <c r="J1273" s="72">
        <v>560.20583999999997</v>
      </c>
      <c r="K1273" s="72">
        <v>577.68323999999996</v>
      </c>
      <c r="L1273" s="72">
        <v>595.04497000000003</v>
      </c>
      <c r="M1273" s="72">
        <v>607.18264999999997</v>
      </c>
      <c r="N1273" s="72">
        <v>625.24478999999997</v>
      </c>
      <c r="O1273" s="72">
        <v>640.23578999999995</v>
      </c>
      <c r="P1273" s="72">
        <v>662.38053000000002</v>
      </c>
      <c r="Q1273" s="72">
        <v>681.21343000000002</v>
      </c>
      <c r="R1273" s="72">
        <v>701.58258999999998</v>
      </c>
      <c r="S1273" s="73">
        <v>715.73478</v>
      </c>
      <c r="T1273" s="73">
        <v>6366.5086099999999</v>
      </c>
    </row>
    <row r="1274" spans="1:20" s="63" customFormat="1" hidden="1" x14ac:dyDescent="0.2">
      <c r="A1274" s="28" t="s">
        <v>483</v>
      </c>
      <c r="B1274" s="67"/>
      <c r="C1274" s="102" t="s">
        <v>850</v>
      </c>
      <c r="D1274" s="68"/>
      <c r="E1274" s="110" t="s">
        <v>851</v>
      </c>
      <c r="F1274" s="68"/>
      <c r="G1274" s="110" t="s">
        <v>875</v>
      </c>
      <c r="H1274" s="108" t="s">
        <v>876</v>
      </c>
      <c r="I1274" s="68" t="s">
        <v>229</v>
      </c>
      <c r="J1274" s="72">
        <v>11.8177</v>
      </c>
      <c r="K1274" s="72">
        <v>11.7852</v>
      </c>
      <c r="L1274" s="72">
        <v>12.009320000000001</v>
      </c>
      <c r="M1274" s="72">
        <v>14.6792</v>
      </c>
      <c r="N1274" s="72">
        <v>15.115069999999999</v>
      </c>
      <c r="O1274" s="72">
        <v>15.24413</v>
      </c>
      <c r="P1274" s="72">
        <v>15.53829</v>
      </c>
      <c r="Q1274" s="72">
        <v>15.84286</v>
      </c>
      <c r="R1274" s="72">
        <v>16.260190000000001</v>
      </c>
      <c r="S1274" s="73">
        <v>16.525539999999999</v>
      </c>
      <c r="T1274" s="73">
        <v>144.8175</v>
      </c>
    </row>
    <row r="1275" spans="1:20" s="63" customFormat="1" hidden="1" x14ac:dyDescent="0.2">
      <c r="A1275" s="28" t="s">
        <v>483</v>
      </c>
      <c r="B1275" s="67"/>
      <c r="C1275" s="102" t="s">
        <v>850</v>
      </c>
      <c r="D1275" s="68"/>
      <c r="E1275" s="110" t="s">
        <v>851</v>
      </c>
      <c r="F1275" s="68"/>
      <c r="G1275" s="110" t="s">
        <v>875</v>
      </c>
      <c r="H1275" s="108" t="s">
        <v>876</v>
      </c>
      <c r="I1275" s="68" t="s">
        <v>231</v>
      </c>
      <c r="J1275" s="72">
        <v>1.3482799999999999</v>
      </c>
      <c r="K1275" s="72">
        <v>182.75220999999999</v>
      </c>
      <c r="L1275" s="72">
        <v>379.47750000000002</v>
      </c>
      <c r="M1275" s="72">
        <v>480.70868999999999</v>
      </c>
      <c r="N1275" s="72">
        <v>514.56047000000001</v>
      </c>
      <c r="O1275" s="72">
        <v>535.14273000000003</v>
      </c>
      <c r="P1275" s="72">
        <v>556.54837999999995</v>
      </c>
      <c r="Q1275" s="72">
        <v>578.81042000000002</v>
      </c>
      <c r="R1275" s="72">
        <v>601.96271999999999</v>
      </c>
      <c r="S1275" s="73">
        <v>626.04133000000002</v>
      </c>
      <c r="T1275" s="73">
        <v>4457.3527299999996</v>
      </c>
    </row>
    <row r="1276" spans="1:20" s="63" customFormat="1" ht="18" customHeight="1" x14ac:dyDescent="0.2">
      <c r="A1276" s="28" t="s">
        <v>483</v>
      </c>
      <c r="B1276" s="67"/>
      <c r="C1276" s="102"/>
      <c r="D1276" s="68"/>
      <c r="E1276" s="105"/>
      <c r="F1276" s="68"/>
      <c r="G1276" s="105"/>
      <c r="H1276" s="108"/>
      <c r="I1276" s="68" t="s">
        <v>228</v>
      </c>
      <c r="J1276" s="72">
        <f t="shared" ref="J1276:T1276" si="191">SUMIF($I1272:$I1275,"Interest",J1272:J1275)+SUMIF($I1272:$I1275,"Depreciation",J1272:J1275)+SUMIF($I1272:$I1275,"Operating Costs",J1272:J1275)+SUMIF($I1272:$I1275,"Allocations",J1272:J1275)</f>
        <v>573.37181999999996</v>
      </c>
      <c r="K1276" s="72">
        <f t="shared" si="191"/>
        <v>772.22064999999998</v>
      </c>
      <c r="L1276" s="72">
        <f t="shared" si="191"/>
        <v>986.53179000000011</v>
      </c>
      <c r="M1276" s="72">
        <f t="shared" si="191"/>
        <v>1102.5705399999999</v>
      </c>
      <c r="N1276" s="72">
        <f t="shared" si="191"/>
        <v>1154.9203300000001</v>
      </c>
      <c r="O1276" s="72">
        <f t="shared" si="191"/>
        <v>1190.62265</v>
      </c>
      <c r="P1276" s="72">
        <f t="shared" si="191"/>
        <v>1234.4672</v>
      </c>
      <c r="Q1276" s="72">
        <f t="shared" si="191"/>
        <v>1275.86671</v>
      </c>
      <c r="R1276" s="72">
        <f t="shared" si="191"/>
        <v>1319.8054999999999</v>
      </c>
      <c r="S1276" s="72">
        <f t="shared" si="191"/>
        <v>1358.3016500000001</v>
      </c>
      <c r="T1276" s="73">
        <f t="shared" si="191"/>
        <v>10968.678839999999</v>
      </c>
    </row>
    <row r="1277" spans="1:20" ht="5.25" customHeight="1" x14ac:dyDescent="0.2">
      <c r="A1277" s="28" t="s">
        <v>483</v>
      </c>
      <c r="B1277" s="74"/>
      <c r="C1277" s="103"/>
      <c r="D1277" s="75"/>
      <c r="E1277" s="106"/>
      <c r="F1277" s="75"/>
      <c r="G1277" s="106"/>
      <c r="H1277" s="109"/>
      <c r="I1277" s="75"/>
      <c r="J1277" s="76"/>
      <c r="K1277" s="76"/>
      <c r="L1277" s="76"/>
      <c r="M1277" s="76"/>
      <c r="N1277" s="76"/>
      <c r="O1277" s="76"/>
      <c r="P1277" s="76"/>
      <c r="Q1277" s="76"/>
      <c r="R1277" s="76"/>
      <c r="S1277" s="77"/>
      <c r="T1277" s="77"/>
    </row>
    <row r="1278" spans="1:20" s="63" customFormat="1" ht="18" customHeight="1" thickBot="1" x14ac:dyDescent="0.25">
      <c r="A1278" s="28" t="s">
        <v>483</v>
      </c>
      <c r="B1278" s="78"/>
      <c r="C1278" s="79"/>
      <c r="D1278" s="79"/>
      <c r="E1278" s="80"/>
      <c r="F1278" s="78" t="s">
        <v>877</v>
      </c>
      <c r="G1278" s="79"/>
      <c r="H1278" s="79"/>
      <c r="I1278" s="79"/>
      <c r="J1278" s="81">
        <v>319.32177999999999</v>
      </c>
      <c r="K1278" s="81">
        <v>510.54910999999998</v>
      </c>
      <c r="L1278" s="81">
        <v>717.01009999999997</v>
      </c>
      <c r="M1278" s="81">
        <v>814.67304999999999</v>
      </c>
      <c r="N1278" s="81">
        <v>858.38579000000004</v>
      </c>
      <c r="O1278" s="81">
        <v>888.15732000000003</v>
      </c>
      <c r="P1278" s="81">
        <v>922.92796999999996</v>
      </c>
      <c r="Q1278" s="81">
        <v>952.56919000000005</v>
      </c>
      <c r="R1278" s="81">
        <v>986.80912999999998</v>
      </c>
      <c r="S1278" s="81">
        <v>1018.64531</v>
      </c>
      <c r="T1278" s="82">
        <v>7989.0487499999999</v>
      </c>
    </row>
    <row r="1279" spans="1:20" s="63" customFormat="1" ht="18" customHeight="1" x14ac:dyDescent="0.2">
      <c r="A1279" s="28" t="s">
        <v>483</v>
      </c>
      <c r="B1279" s="67"/>
      <c r="C1279" s="101" t="s">
        <v>850</v>
      </c>
      <c r="D1279" s="68"/>
      <c r="E1279" s="104" t="s">
        <v>851</v>
      </c>
      <c r="F1279" s="68"/>
      <c r="G1279" s="104" t="s">
        <v>878</v>
      </c>
      <c r="H1279" s="107" t="s">
        <v>879</v>
      </c>
      <c r="I1279" s="69" t="s">
        <v>226</v>
      </c>
      <c r="J1279" s="70">
        <v>-410820.67388000002</v>
      </c>
      <c r="K1279" s="70">
        <v>-451284.67760000005</v>
      </c>
      <c r="L1279" s="70">
        <v>-501331.58333000005</v>
      </c>
      <c r="M1279" s="70">
        <v>-535681.43984999997</v>
      </c>
      <c r="N1279" s="70">
        <v>-571278.48667999997</v>
      </c>
      <c r="O1279" s="70">
        <v>-584961.61468</v>
      </c>
      <c r="P1279" s="70">
        <v>-604919.36708</v>
      </c>
      <c r="Q1279" s="70">
        <v>-628760.79057000007</v>
      </c>
      <c r="R1279" s="70">
        <v>-645131.26139</v>
      </c>
      <c r="S1279" s="71">
        <v>-655116.12028999999</v>
      </c>
      <c r="T1279" s="71">
        <v>-5589286.0153499991</v>
      </c>
    </row>
    <row r="1280" spans="1:20" s="63" customFormat="1" hidden="1" x14ac:dyDescent="0.2">
      <c r="A1280" s="28" t="s">
        <v>483</v>
      </c>
      <c r="B1280" s="67"/>
      <c r="C1280" s="102" t="s">
        <v>850</v>
      </c>
      <c r="D1280" s="68"/>
      <c r="E1280" s="110" t="s">
        <v>851</v>
      </c>
      <c r="F1280" s="68"/>
      <c r="G1280" s="110" t="s">
        <v>878</v>
      </c>
      <c r="H1280" s="108" t="s">
        <v>879</v>
      </c>
      <c r="I1280" s="68" t="s">
        <v>228</v>
      </c>
      <c r="J1280" s="72">
        <v>32732.148710000001</v>
      </c>
      <c r="K1280" s="72">
        <v>30284.369879999998</v>
      </c>
      <c r="L1280" s="72">
        <v>29314.23518</v>
      </c>
      <c r="M1280" s="72">
        <v>41947.48487</v>
      </c>
      <c r="N1280" s="72">
        <v>43695.133029999997</v>
      </c>
      <c r="O1280" s="72">
        <v>45120.931920000003</v>
      </c>
      <c r="P1280" s="72">
        <v>46099.348530000003</v>
      </c>
      <c r="Q1280" s="72">
        <v>47803.667609999997</v>
      </c>
      <c r="R1280" s="72">
        <v>49181.739829999999</v>
      </c>
      <c r="S1280" s="73">
        <v>49659.12199</v>
      </c>
      <c r="T1280" s="73">
        <v>415838.18154999998</v>
      </c>
    </row>
    <row r="1281" spans="1:20" s="63" customFormat="1" hidden="1" x14ac:dyDescent="0.2">
      <c r="A1281" s="28" t="s">
        <v>483</v>
      </c>
      <c r="B1281" s="67"/>
      <c r="C1281" s="102" t="s">
        <v>850</v>
      </c>
      <c r="D1281" s="68"/>
      <c r="E1281" s="110" t="s">
        <v>851</v>
      </c>
      <c r="F1281" s="68"/>
      <c r="G1281" s="110" t="s">
        <v>878</v>
      </c>
      <c r="H1281" s="108" t="s">
        <v>879</v>
      </c>
      <c r="I1281" s="68" t="s">
        <v>229</v>
      </c>
      <c r="J1281" s="72">
        <v>-30607.493999999999</v>
      </c>
      <c r="K1281" s="72">
        <v>-28702.748240000001</v>
      </c>
      <c r="L1281" s="72">
        <v>-28187.751830000001</v>
      </c>
      <c r="M1281" s="72">
        <v>-41107.320030000003</v>
      </c>
      <c r="N1281" s="72">
        <v>-42957.454760000001</v>
      </c>
      <c r="O1281" s="72">
        <v>-44644.960449999999</v>
      </c>
      <c r="P1281" s="72">
        <v>-46102.973480000001</v>
      </c>
      <c r="Q1281" s="72">
        <v>-48476.813110000003</v>
      </c>
      <c r="R1281" s="72">
        <v>-50569.272219999999</v>
      </c>
      <c r="S1281" s="73">
        <v>-51849.619379999996</v>
      </c>
      <c r="T1281" s="73">
        <v>-413206.40749999997</v>
      </c>
    </row>
    <row r="1282" spans="1:20" s="63" customFormat="1" hidden="1" x14ac:dyDescent="0.2">
      <c r="A1282" s="28" t="s">
        <v>483</v>
      </c>
      <c r="B1282" s="67"/>
      <c r="C1282" s="102" t="s">
        <v>850</v>
      </c>
      <c r="D1282" s="68"/>
      <c r="E1282" s="110" t="s">
        <v>851</v>
      </c>
      <c r="F1282" s="68"/>
      <c r="G1282" s="110" t="s">
        <v>878</v>
      </c>
      <c r="H1282" s="108" t="s">
        <v>879</v>
      </c>
      <c r="I1282" s="68" t="s">
        <v>230</v>
      </c>
      <c r="J1282" s="72">
        <v>26.372540000000001</v>
      </c>
      <c r="K1282" s="72">
        <v>39.12256</v>
      </c>
      <c r="L1282" s="72">
        <v>50.461889999999997</v>
      </c>
      <c r="M1282" s="72">
        <v>55.688800000000001</v>
      </c>
      <c r="N1282" s="72">
        <v>63.729790000000001</v>
      </c>
      <c r="O1282" s="72">
        <v>66.174419999999998</v>
      </c>
      <c r="P1282" s="72">
        <v>61.964190000000002</v>
      </c>
      <c r="Q1282" s="72">
        <v>57.637140000000002</v>
      </c>
      <c r="R1282" s="72">
        <v>52.679319999999997</v>
      </c>
      <c r="S1282" s="73">
        <v>47.707360000000001</v>
      </c>
      <c r="T1282" s="73">
        <v>521.53800999999999</v>
      </c>
    </row>
    <row r="1283" spans="1:20" s="63" customFormat="1" hidden="1" x14ac:dyDescent="0.2">
      <c r="A1283" s="28" t="s">
        <v>483</v>
      </c>
      <c r="B1283" s="67"/>
      <c r="C1283" s="102" t="s">
        <v>850</v>
      </c>
      <c r="D1283" s="68"/>
      <c r="E1283" s="110" t="s">
        <v>851</v>
      </c>
      <c r="F1283" s="68"/>
      <c r="G1283" s="110" t="s">
        <v>878</v>
      </c>
      <c r="H1283" s="108" t="s">
        <v>879</v>
      </c>
      <c r="I1283" s="68" t="s">
        <v>231</v>
      </c>
      <c r="J1283" s="72">
        <v>709.86433</v>
      </c>
      <c r="K1283" s="72">
        <v>1325.9743100000001</v>
      </c>
      <c r="L1283" s="72">
        <v>2035.4327699999999</v>
      </c>
      <c r="M1283" s="72">
        <v>2496.7269099999999</v>
      </c>
      <c r="N1283" s="72">
        <v>2784.9570399999998</v>
      </c>
      <c r="O1283" s="72">
        <v>3247.3865500000002</v>
      </c>
      <c r="P1283" s="72">
        <v>3952.00945</v>
      </c>
      <c r="Q1283" s="72">
        <v>4706.0638300000001</v>
      </c>
      <c r="R1283" s="72">
        <v>5507.2198500000004</v>
      </c>
      <c r="S1283" s="73">
        <v>6398.6044300000003</v>
      </c>
      <c r="T1283" s="73">
        <v>33164.23947</v>
      </c>
    </row>
    <row r="1284" spans="1:20" s="63" customFormat="1" ht="18" customHeight="1" x14ac:dyDescent="0.2">
      <c r="A1284" s="28" t="s">
        <v>483</v>
      </c>
      <c r="B1284" s="67"/>
      <c r="C1284" s="102"/>
      <c r="D1284" s="68"/>
      <c r="E1284" s="105"/>
      <c r="F1284" s="68"/>
      <c r="G1284" s="105"/>
      <c r="H1284" s="108"/>
      <c r="I1284" s="68" t="s">
        <v>228</v>
      </c>
      <c r="J1284" s="72">
        <v>5876.808820000002</v>
      </c>
      <c r="K1284" s="72">
        <v>7131.3373699999993</v>
      </c>
      <c r="L1284" s="72">
        <v>8830.2221599999993</v>
      </c>
      <c r="M1284" s="72">
        <v>9079.8058600000004</v>
      </c>
      <c r="N1284" s="72">
        <v>5562.8631099999948</v>
      </c>
      <c r="O1284" s="72">
        <v>5786.5119000000032</v>
      </c>
      <c r="P1284" s="72">
        <v>6037.5874599999988</v>
      </c>
      <c r="Q1284" s="72">
        <v>6101.9337199999918</v>
      </c>
      <c r="R1284" s="72">
        <v>6202.7457699999977</v>
      </c>
      <c r="S1284" s="72">
        <v>6314.0833800000019</v>
      </c>
      <c r="T1284" s="73">
        <v>66923.899550000002</v>
      </c>
    </row>
    <row r="1285" spans="1:20" ht="5.25" customHeight="1" x14ac:dyDescent="0.2">
      <c r="A1285" s="28" t="s">
        <v>483</v>
      </c>
      <c r="B1285" s="74"/>
      <c r="C1285" s="103"/>
      <c r="D1285" s="75"/>
      <c r="E1285" s="106"/>
      <c r="F1285" s="75"/>
      <c r="G1285" s="106"/>
      <c r="H1285" s="109"/>
      <c r="I1285" s="75"/>
      <c r="J1285" s="76"/>
      <c r="K1285" s="76"/>
      <c r="L1285" s="76"/>
      <c r="M1285" s="76"/>
      <c r="N1285" s="76"/>
      <c r="O1285" s="76"/>
      <c r="P1285" s="76"/>
      <c r="Q1285" s="76"/>
      <c r="R1285" s="76"/>
      <c r="S1285" s="77"/>
      <c r="T1285" s="77"/>
    </row>
    <row r="1286" spans="1:20" s="63" customFormat="1" ht="18" customHeight="1" thickBot="1" x14ac:dyDescent="0.25">
      <c r="A1286" s="28" t="s">
        <v>483</v>
      </c>
      <c r="B1286" s="78"/>
      <c r="C1286" s="79"/>
      <c r="D1286" s="79"/>
      <c r="E1286" s="80"/>
      <c r="F1286" s="78" t="s">
        <v>880</v>
      </c>
      <c r="G1286" s="79"/>
      <c r="H1286" s="79"/>
      <c r="I1286" s="79"/>
      <c r="J1286" s="81">
        <v>-404943.86506000004</v>
      </c>
      <c r="K1286" s="81">
        <v>-444153.34023000003</v>
      </c>
      <c r="L1286" s="81">
        <v>-492501.36117000005</v>
      </c>
      <c r="M1286" s="81">
        <v>-526601.63399</v>
      </c>
      <c r="N1286" s="81">
        <v>-565715.62356999994</v>
      </c>
      <c r="O1286" s="81">
        <v>-579175.10277999996</v>
      </c>
      <c r="P1286" s="81">
        <v>-598881.77962000004</v>
      </c>
      <c r="Q1286" s="81">
        <v>-622658.8568500001</v>
      </c>
      <c r="R1286" s="81">
        <v>-638928.51561999996</v>
      </c>
      <c r="S1286" s="81">
        <v>-648802.03691000002</v>
      </c>
      <c r="T1286" s="82">
        <v>-5522362.1157999989</v>
      </c>
    </row>
    <row r="1287" spans="1:20" s="63" customFormat="1" ht="18" customHeight="1" x14ac:dyDescent="0.2">
      <c r="A1287" s="28"/>
      <c r="B1287" s="67"/>
      <c r="C1287" s="101" t="s">
        <v>850</v>
      </c>
      <c r="D1287" s="68"/>
      <c r="E1287" s="104" t="s">
        <v>851</v>
      </c>
      <c r="F1287" s="68"/>
      <c r="G1287" s="104" t="s">
        <v>881</v>
      </c>
      <c r="H1287" s="107" t="s">
        <v>882</v>
      </c>
      <c r="I1287" s="69" t="s">
        <v>226</v>
      </c>
      <c r="J1287" s="70">
        <v>166.72332</v>
      </c>
      <c r="K1287" s="70">
        <v>171.72502</v>
      </c>
      <c r="L1287" s="70">
        <v>175.15951999999999</v>
      </c>
      <c r="M1287" s="70">
        <v>178.66271</v>
      </c>
      <c r="N1287" s="70">
        <v>182.23591999999999</v>
      </c>
      <c r="O1287" s="70">
        <v>185.88066000000001</v>
      </c>
      <c r="P1287" s="70">
        <v>189.59826000000001</v>
      </c>
      <c r="Q1287" s="70">
        <v>193.39021</v>
      </c>
      <c r="R1287" s="70">
        <v>197.25802999999999</v>
      </c>
      <c r="S1287" s="71">
        <v>201.20320000000001</v>
      </c>
      <c r="T1287" s="71">
        <v>1841.8368499999999</v>
      </c>
    </row>
    <row r="1288" spans="1:20" s="63" customFormat="1" ht="18" customHeight="1" x14ac:dyDescent="0.2">
      <c r="A1288" s="28"/>
      <c r="B1288" s="67"/>
      <c r="C1288" s="102"/>
      <c r="D1288" s="68"/>
      <c r="E1288" s="105"/>
      <c r="F1288" s="68"/>
      <c r="G1288" s="105"/>
      <c r="H1288" s="108"/>
      <c r="I1288" s="68" t="s">
        <v>228</v>
      </c>
      <c r="J1288" s="72">
        <f t="shared" ref="J1288:T1288" si="192">SUMIF($I1287:$I1287,"Interest",J1287:J1287)+SUMIF($I1287:$I1287,"Depreciation",J1287:J1287)+SUMIF($I1287:$I1287,"Operating Costs",J1287:J1287)+SUMIF($I1287:$I1287,"Allocations",J1287:J1287)</f>
        <v>0</v>
      </c>
      <c r="K1288" s="72">
        <f t="shared" si="192"/>
        <v>0</v>
      </c>
      <c r="L1288" s="72">
        <f t="shared" si="192"/>
        <v>0</v>
      </c>
      <c r="M1288" s="72">
        <f t="shared" si="192"/>
        <v>0</v>
      </c>
      <c r="N1288" s="72">
        <f t="shared" si="192"/>
        <v>0</v>
      </c>
      <c r="O1288" s="72">
        <f t="shared" si="192"/>
        <v>0</v>
      </c>
      <c r="P1288" s="72">
        <f t="shared" si="192"/>
        <v>0</v>
      </c>
      <c r="Q1288" s="72">
        <f t="shared" si="192"/>
        <v>0</v>
      </c>
      <c r="R1288" s="72">
        <f t="shared" si="192"/>
        <v>0</v>
      </c>
      <c r="S1288" s="72">
        <f t="shared" si="192"/>
        <v>0</v>
      </c>
      <c r="T1288" s="73">
        <f t="shared" si="192"/>
        <v>0</v>
      </c>
    </row>
    <row r="1289" spans="1:20" ht="5.25" customHeight="1" x14ac:dyDescent="0.2">
      <c r="B1289" s="74"/>
      <c r="C1289" s="103"/>
      <c r="D1289" s="75"/>
      <c r="E1289" s="106"/>
      <c r="F1289" s="75"/>
      <c r="G1289" s="106"/>
      <c r="H1289" s="109"/>
      <c r="I1289" s="75"/>
      <c r="J1289" s="76"/>
      <c r="K1289" s="76"/>
      <c r="L1289" s="76"/>
      <c r="M1289" s="76"/>
      <c r="N1289" s="76"/>
      <c r="O1289" s="76"/>
      <c r="P1289" s="76"/>
      <c r="Q1289" s="76"/>
      <c r="R1289" s="76"/>
      <c r="S1289" s="77"/>
      <c r="T1289" s="77"/>
    </row>
    <row r="1290" spans="1:20" s="63" customFormat="1" ht="18" customHeight="1" thickBot="1" x14ac:dyDescent="0.25">
      <c r="A1290" s="28"/>
      <c r="B1290" s="78"/>
      <c r="C1290" s="79"/>
      <c r="D1290" s="79"/>
      <c r="E1290" s="80"/>
      <c r="F1290" s="78" t="s">
        <v>883</v>
      </c>
      <c r="G1290" s="79"/>
      <c r="H1290" s="79"/>
      <c r="I1290" s="79"/>
      <c r="J1290" s="81">
        <v>166.72332</v>
      </c>
      <c r="K1290" s="81">
        <v>171.72502</v>
      </c>
      <c r="L1290" s="81">
        <v>175.15951999999999</v>
      </c>
      <c r="M1290" s="81">
        <v>178.66271</v>
      </c>
      <c r="N1290" s="81">
        <v>182.23591999999999</v>
      </c>
      <c r="O1290" s="81">
        <v>185.88066000000001</v>
      </c>
      <c r="P1290" s="81">
        <v>189.59826000000001</v>
      </c>
      <c r="Q1290" s="81">
        <v>193.39021</v>
      </c>
      <c r="R1290" s="81">
        <v>197.25802999999999</v>
      </c>
      <c r="S1290" s="81">
        <v>201.20320000000001</v>
      </c>
      <c r="T1290" s="82">
        <v>1841.8368499999999</v>
      </c>
    </row>
    <row r="1291" spans="1:20" ht="6.95" customHeight="1" x14ac:dyDescent="0.2">
      <c r="B1291" s="83"/>
      <c r="C1291" s="61"/>
      <c r="D1291" s="83"/>
      <c r="E1291" s="61"/>
      <c r="F1291" s="61"/>
      <c r="G1291" s="83"/>
      <c r="H1291" s="83"/>
      <c r="I1291" s="83"/>
      <c r="J1291" s="84"/>
      <c r="K1291" s="84"/>
      <c r="L1291" s="84"/>
      <c r="M1291" s="84"/>
      <c r="N1291" s="84"/>
      <c r="O1291" s="84"/>
      <c r="P1291" s="84"/>
      <c r="Q1291" s="84"/>
      <c r="R1291" s="84"/>
      <c r="S1291" s="84"/>
      <c r="T1291" s="84"/>
    </row>
    <row r="1292" spans="1:20" s="63" customFormat="1" ht="18" customHeight="1" thickBot="1" x14ac:dyDescent="0.25">
      <c r="A1292" s="28"/>
      <c r="B1292" s="78"/>
      <c r="C1292" s="79"/>
      <c r="D1292" s="78" t="s">
        <v>884</v>
      </c>
      <c r="E1292" s="79"/>
      <c r="F1292" s="79"/>
      <c r="G1292" s="79"/>
      <c r="H1292" s="79"/>
      <c r="I1292" s="79"/>
      <c r="J1292" s="81">
        <v>-439550.84963999997</v>
      </c>
      <c r="K1292" s="81">
        <v>-470224.50575000001</v>
      </c>
      <c r="L1292" s="81">
        <v>-517646.14666999999</v>
      </c>
      <c r="M1292" s="81">
        <v>-555968.66923</v>
      </c>
      <c r="N1292" s="81">
        <v>-592280.20831999998</v>
      </c>
      <c r="O1292" s="81">
        <v>-605505.60320000001</v>
      </c>
      <c r="P1292" s="81">
        <v>-625252.06301000004</v>
      </c>
      <c r="Q1292" s="81">
        <v>-648065.39654999995</v>
      </c>
      <c r="R1292" s="81">
        <v>-663608.18226000003</v>
      </c>
      <c r="S1292" s="81">
        <v>-678122.44181999995</v>
      </c>
      <c r="T1292" s="82">
        <v>-5796224.0664499998</v>
      </c>
    </row>
    <row r="1293" spans="1:20" ht="8.25" customHeight="1" x14ac:dyDescent="0.2">
      <c r="B1293" s="83"/>
      <c r="C1293" s="83"/>
      <c r="D1293" s="83"/>
      <c r="E1293" s="61"/>
      <c r="F1293" s="61"/>
      <c r="G1293" s="83"/>
      <c r="H1293" s="83"/>
      <c r="I1293" s="83"/>
      <c r="J1293" s="84"/>
      <c r="K1293" s="84"/>
      <c r="L1293" s="84"/>
      <c r="M1293" s="84"/>
      <c r="N1293" s="84"/>
      <c r="O1293" s="84"/>
      <c r="P1293" s="84"/>
      <c r="Q1293" s="84"/>
      <c r="R1293" s="84"/>
      <c r="S1293" s="84"/>
      <c r="T1293" s="84"/>
    </row>
    <row r="1294" spans="1:20" s="63" customFormat="1" ht="15.75" customHeight="1" thickBot="1" x14ac:dyDescent="0.25">
      <c r="A1294" s="28"/>
      <c r="B1294" s="78" t="s">
        <v>885</v>
      </c>
      <c r="C1294" s="79"/>
      <c r="D1294" s="79"/>
      <c r="E1294" s="79"/>
      <c r="F1294" s="79"/>
      <c r="G1294" s="79"/>
      <c r="H1294" s="79"/>
      <c r="I1294" s="79"/>
      <c r="J1294" s="81">
        <v>-439550.84963999997</v>
      </c>
      <c r="K1294" s="81">
        <v>-470224.50575000001</v>
      </c>
      <c r="L1294" s="81">
        <v>-517646.14666999999</v>
      </c>
      <c r="M1294" s="81">
        <v>-555968.66923</v>
      </c>
      <c r="N1294" s="81">
        <v>-592280.20831999998</v>
      </c>
      <c r="O1294" s="81">
        <v>-605505.60320000001</v>
      </c>
      <c r="P1294" s="81">
        <v>-625252.06301000004</v>
      </c>
      <c r="Q1294" s="81">
        <v>-648065.39654999995</v>
      </c>
      <c r="R1294" s="81">
        <v>-663608.18226000003</v>
      </c>
      <c r="S1294" s="81">
        <v>-678122.44181999995</v>
      </c>
      <c r="T1294" s="82">
        <v>-5796224.0664499998</v>
      </c>
    </row>
    <row r="1295" spans="1:20" ht="15.75" customHeight="1" x14ac:dyDescent="0.2">
      <c r="B1295" s="83"/>
      <c r="C1295" s="83"/>
      <c r="D1295" s="83"/>
      <c r="E1295" s="61"/>
      <c r="F1295" s="61"/>
      <c r="G1295" s="83"/>
      <c r="H1295" s="83"/>
      <c r="I1295" s="83"/>
      <c r="J1295" s="84"/>
      <c r="K1295" s="84"/>
      <c r="L1295" s="84"/>
      <c r="M1295" s="84"/>
      <c r="N1295" s="84"/>
      <c r="O1295" s="84"/>
      <c r="P1295" s="84"/>
      <c r="Q1295" s="84"/>
      <c r="R1295" s="84"/>
      <c r="S1295" s="84"/>
      <c r="T1295" s="84"/>
    </row>
    <row r="1296" spans="1:20" s="63" customFormat="1" ht="13.5" thickBot="1" x14ac:dyDescent="0.25">
      <c r="A1296" s="28"/>
      <c r="B1296" s="78" t="s">
        <v>239</v>
      </c>
      <c r="C1296" s="78"/>
      <c r="D1296" s="79"/>
      <c r="E1296" s="79"/>
      <c r="F1296" s="79"/>
      <c r="G1296" s="79"/>
      <c r="H1296" s="79"/>
      <c r="I1296" s="79"/>
      <c r="J1296" s="81">
        <v>-5280.78611</v>
      </c>
      <c r="K1296" s="81">
        <v>10641.55617</v>
      </c>
      <c r="L1296" s="81">
        <v>-6732.7524100000001</v>
      </c>
      <c r="M1296" s="81">
        <v>-16647.87959</v>
      </c>
      <c r="N1296" s="81">
        <v>-15911.271919999999</v>
      </c>
      <c r="O1296" s="81">
        <v>-9589.6678599999996</v>
      </c>
      <c r="P1296" s="81">
        <v>-11158.21932</v>
      </c>
      <c r="Q1296" s="81">
        <v>-4584.0678900000003</v>
      </c>
      <c r="R1296" s="81">
        <v>1723.70147</v>
      </c>
      <c r="S1296" s="81">
        <v>1468.88597</v>
      </c>
      <c r="T1296" s="82">
        <v>-56070.501490000002</v>
      </c>
    </row>
    <row r="1297" spans="2:20" x14ac:dyDescent="0.2">
      <c r="M1297" s="87"/>
      <c r="N1297" s="87"/>
      <c r="R1297" s="87"/>
      <c r="S1297" s="87"/>
    </row>
    <row r="1298" spans="2:20" x14ac:dyDescent="0.2">
      <c r="B1298" s="111" t="s">
        <v>240</v>
      </c>
      <c r="C1298" s="111"/>
      <c r="D1298" s="89"/>
      <c r="E1298" s="89"/>
      <c r="G1298" s="111"/>
      <c r="H1298" s="111"/>
      <c r="I1298" s="89"/>
      <c r="K1298" s="90"/>
      <c r="L1298" s="90"/>
      <c r="M1298" s="90"/>
      <c r="N1298" s="90"/>
      <c r="O1298" s="90"/>
      <c r="P1298" s="90"/>
      <c r="Q1298" s="90"/>
      <c r="R1298" s="90"/>
      <c r="S1298" s="90"/>
    </row>
    <row r="1299" spans="2:20" x14ac:dyDescent="0.2">
      <c r="M1299" s="87"/>
      <c r="N1299" s="87"/>
      <c r="R1299" s="87"/>
      <c r="S1299" s="87"/>
    </row>
    <row r="1300" spans="2:20" x14ac:dyDescent="0.2">
      <c r="K1300" s="86"/>
      <c r="L1300" s="86"/>
      <c r="M1300" s="86"/>
      <c r="O1300" s="86"/>
      <c r="P1300" s="86"/>
      <c r="Q1300" s="86"/>
      <c r="R1300" s="86"/>
      <c r="T1300" s="86"/>
    </row>
    <row r="1301" spans="2:20" x14ac:dyDescent="0.2">
      <c r="M1301" s="87"/>
      <c r="N1301" s="87"/>
      <c r="R1301" s="87"/>
      <c r="S1301" s="87"/>
    </row>
    <row r="1302" spans="2:20" x14ac:dyDescent="0.2">
      <c r="K1302" s="86"/>
      <c r="L1302" s="86"/>
      <c r="M1302" s="86"/>
      <c r="O1302" s="86"/>
      <c r="P1302" s="86"/>
      <c r="Q1302" s="86"/>
      <c r="R1302" s="86"/>
      <c r="T1302" s="86"/>
    </row>
    <row r="1303" spans="2:20" x14ac:dyDescent="0.2">
      <c r="M1303" s="87"/>
      <c r="N1303" s="87"/>
      <c r="R1303" s="87"/>
      <c r="S1303" s="87"/>
    </row>
    <row r="1304" spans="2:20" x14ac:dyDescent="0.2">
      <c r="M1304" s="87"/>
      <c r="N1304" s="87"/>
      <c r="R1304" s="87"/>
      <c r="S1304" s="87"/>
    </row>
    <row r="1305" spans="2:20" x14ac:dyDescent="0.2">
      <c r="M1305" s="87"/>
      <c r="N1305" s="87"/>
      <c r="R1305" s="87"/>
      <c r="S1305" s="87"/>
    </row>
    <row r="1306" spans="2:20" x14ac:dyDescent="0.2">
      <c r="M1306" s="87"/>
      <c r="N1306" s="87"/>
      <c r="R1306" s="87"/>
      <c r="S1306" s="87"/>
    </row>
    <row r="1307" spans="2:20" x14ac:dyDescent="0.2">
      <c r="M1307" s="87"/>
      <c r="N1307" s="87"/>
      <c r="R1307" s="87"/>
      <c r="S1307" s="87"/>
    </row>
    <row r="1308" spans="2:20" x14ac:dyDescent="0.2">
      <c r="M1308" s="87"/>
      <c r="N1308" s="87"/>
      <c r="R1308" s="87"/>
      <c r="S1308" s="87"/>
    </row>
    <row r="1309" spans="2:20" x14ac:dyDescent="0.2">
      <c r="M1309" s="87"/>
      <c r="N1309" s="87"/>
      <c r="R1309" s="87"/>
      <c r="S1309" s="87"/>
    </row>
    <row r="1310" spans="2:20" x14ac:dyDescent="0.2">
      <c r="M1310" s="87"/>
      <c r="N1310" s="87"/>
      <c r="R1310" s="87"/>
      <c r="S1310" s="87"/>
    </row>
    <row r="1311" spans="2:20" x14ac:dyDescent="0.2">
      <c r="M1311" s="87"/>
      <c r="N1311" s="87"/>
      <c r="R1311" s="87"/>
      <c r="S1311" s="87"/>
    </row>
    <row r="1312" spans="2:20" x14ac:dyDescent="0.2">
      <c r="M1312" s="87"/>
      <c r="N1312" s="87"/>
      <c r="R1312" s="87"/>
      <c r="S1312" s="87"/>
    </row>
    <row r="1313" spans="13:19" x14ac:dyDescent="0.2">
      <c r="M1313" s="87"/>
      <c r="N1313" s="87"/>
      <c r="R1313" s="87"/>
      <c r="S1313" s="87"/>
    </row>
    <row r="1314" spans="13:19" x14ac:dyDescent="0.2">
      <c r="M1314" s="87"/>
      <c r="N1314" s="87"/>
      <c r="R1314" s="87"/>
      <c r="S1314" s="87"/>
    </row>
    <row r="1315" spans="13:19" x14ac:dyDescent="0.2">
      <c r="M1315" s="87"/>
      <c r="N1315" s="87"/>
      <c r="R1315" s="87"/>
      <c r="S1315" s="87"/>
    </row>
    <row r="1316" spans="13:19" x14ac:dyDescent="0.2">
      <c r="M1316" s="87"/>
      <c r="N1316" s="87"/>
      <c r="R1316" s="87"/>
      <c r="S1316" s="87"/>
    </row>
    <row r="1317" spans="13:19" x14ac:dyDescent="0.2">
      <c r="M1317" s="87"/>
      <c r="N1317" s="87"/>
      <c r="R1317" s="87"/>
      <c r="S1317" s="87"/>
    </row>
    <row r="1318" spans="13:19" x14ac:dyDescent="0.2">
      <c r="M1318" s="87"/>
      <c r="N1318" s="87"/>
      <c r="R1318" s="87"/>
      <c r="S1318" s="87"/>
    </row>
    <row r="1319" spans="13:19" x14ac:dyDescent="0.2">
      <c r="M1319" s="87"/>
      <c r="N1319" s="87"/>
      <c r="R1319" s="87"/>
      <c r="S1319" s="87"/>
    </row>
    <row r="1320" spans="13:19" x14ac:dyDescent="0.2">
      <c r="M1320" s="87"/>
      <c r="N1320" s="87"/>
      <c r="R1320" s="87"/>
      <c r="S1320" s="87"/>
    </row>
    <row r="1321" spans="13:19" x14ac:dyDescent="0.2">
      <c r="M1321" s="87"/>
      <c r="N1321" s="87"/>
      <c r="R1321" s="87"/>
      <c r="S1321" s="87"/>
    </row>
    <row r="1322" spans="13:19" x14ac:dyDescent="0.2">
      <c r="M1322" s="87"/>
      <c r="N1322" s="87"/>
      <c r="R1322" s="87"/>
      <c r="S1322" s="87"/>
    </row>
    <row r="1323" spans="13:19" x14ac:dyDescent="0.2">
      <c r="M1323" s="87"/>
      <c r="N1323" s="87"/>
      <c r="R1323" s="87"/>
      <c r="S1323" s="87"/>
    </row>
    <row r="1324" spans="13:19" x14ac:dyDescent="0.2">
      <c r="M1324" s="87"/>
      <c r="N1324" s="87"/>
      <c r="R1324" s="87"/>
      <c r="S1324" s="87"/>
    </row>
    <row r="1325" spans="13:19" x14ac:dyDescent="0.2">
      <c r="M1325" s="87"/>
      <c r="N1325" s="87"/>
      <c r="R1325" s="87"/>
      <c r="S1325" s="87"/>
    </row>
    <row r="1326" spans="13:19" x14ac:dyDescent="0.2">
      <c r="M1326" s="87"/>
      <c r="N1326" s="87"/>
      <c r="R1326" s="87"/>
      <c r="S1326" s="87"/>
    </row>
    <row r="1327" spans="13:19" x14ac:dyDescent="0.2">
      <c r="M1327" s="87"/>
      <c r="N1327" s="87"/>
      <c r="R1327" s="87"/>
      <c r="S1327" s="87"/>
    </row>
    <row r="1328" spans="13:19" x14ac:dyDescent="0.2">
      <c r="M1328" s="87"/>
      <c r="N1328" s="87"/>
      <c r="R1328" s="87"/>
      <c r="S1328" s="87"/>
    </row>
    <row r="1329" spans="11:19" x14ac:dyDescent="0.2">
      <c r="M1329" s="87"/>
      <c r="N1329" s="87"/>
      <c r="R1329" s="87"/>
      <c r="S1329" s="87"/>
    </row>
    <row r="1330" spans="11:19" x14ac:dyDescent="0.2">
      <c r="M1330" s="87"/>
      <c r="N1330" s="87"/>
      <c r="R1330" s="87"/>
      <c r="S1330" s="87"/>
    </row>
    <row r="1331" spans="11:19" x14ac:dyDescent="0.2">
      <c r="M1331" s="87"/>
      <c r="N1331" s="87"/>
      <c r="R1331" s="87"/>
      <c r="S1331" s="87"/>
    </row>
    <row r="1332" spans="11:19" x14ac:dyDescent="0.2">
      <c r="M1332" s="87"/>
      <c r="N1332" s="87"/>
      <c r="R1332" s="87"/>
      <c r="S1332" s="87"/>
    </row>
    <row r="1333" spans="11:19" x14ac:dyDescent="0.2">
      <c r="M1333" s="87"/>
      <c r="N1333" s="87"/>
      <c r="R1333" s="87"/>
      <c r="S1333" s="87"/>
    </row>
    <row r="1334" spans="11:19" x14ac:dyDescent="0.2">
      <c r="M1334" s="87"/>
      <c r="N1334" s="87"/>
      <c r="R1334" s="87"/>
      <c r="S1334" s="87"/>
    </row>
    <row r="1335" spans="11:19" x14ac:dyDescent="0.2">
      <c r="K1335" s="91"/>
      <c r="L1335" s="92"/>
      <c r="M1335" s="92"/>
      <c r="N1335" s="91"/>
      <c r="O1335" s="91"/>
      <c r="P1335" s="91"/>
      <c r="Q1335" s="91"/>
      <c r="R1335" s="92"/>
      <c r="S1335" s="91"/>
    </row>
    <row r="1336" spans="11:19" x14ac:dyDescent="0.2">
      <c r="K1336" s="91"/>
      <c r="L1336" s="92"/>
      <c r="M1336" s="92"/>
      <c r="N1336" s="91"/>
      <c r="O1336" s="91"/>
      <c r="P1336" s="91"/>
      <c r="Q1336" s="91"/>
      <c r="R1336" s="92"/>
      <c r="S1336" s="91"/>
    </row>
    <row r="1337" spans="11:19" x14ac:dyDescent="0.2">
      <c r="K1337" s="91"/>
      <c r="L1337" s="92"/>
      <c r="M1337" s="92"/>
      <c r="N1337" s="93"/>
      <c r="O1337" s="93"/>
      <c r="P1337" s="93"/>
      <c r="Q1337" s="91"/>
      <c r="R1337" s="92"/>
      <c r="S1337" s="91"/>
    </row>
    <row r="1338" spans="11:19" x14ac:dyDescent="0.2">
      <c r="K1338" s="91"/>
      <c r="L1338" s="92"/>
      <c r="M1338" s="92"/>
      <c r="N1338" s="91"/>
      <c r="O1338" s="91"/>
      <c r="P1338" s="91"/>
      <c r="Q1338" s="91"/>
      <c r="R1338" s="92"/>
      <c r="S1338" s="91"/>
    </row>
  </sheetData>
  <mergeCells count="786">
    <mergeCell ref="B1298:C1298"/>
    <mergeCell ref="G1298:H1298"/>
    <mergeCell ref="C9:C12"/>
    <mergeCell ref="E9:E12"/>
    <mergeCell ref="G9:G12"/>
    <mergeCell ref="H9:H12"/>
    <mergeCell ref="C132:C137"/>
    <mergeCell ref="E132:E137"/>
    <mergeCell ref="G132:G137"/>
    <mergeCell ref="H132:H137"/>
    <mergeCell ref="C495:C497"/>
    <mergeCell ref="E495:E497"/>
    <mergeCell ref="G495:G497"/>
    <mergeCell ref="H495:H497"/>
    <mergeCell ref="C563:C568"/>
    <mergeCell ref="E563:E568"/>
    <mergeCell ref="G563:G568"/>
    <mergeCell ref="H563:H568"/>
    <mergeCell ref="C655:C661"/>
    <mergeCell ref="E655:E661"/>
    <mergeCell ref="G655:G661"/>
    <mergeCell ref="H655:H661"/>
    <mergeCell ref="C897:C901"/>
    <mergeCell ref="E897:E901"/>
    <mergeCell ref="C927:C933"/>
    <mergeCell ref="E927:E933"/>
    <mergeCell ref="G927:G933"/>
    <mergeCell ref="H927:H933"/>
    <mergeCell ref="C935:C938"/>
    <mergeCell ref="E935:E938"/>
    <mergeCell ref="G935:G938"/>
    <mergeCell ref="H935:H938"/>
    <mergeCell ref="C951:C954"/>
    <mergeCell ref="E951:E954"/>
    <mergeCell ref="G951:G954"/>
    <mergeCell ref="H951:H954"/>
    <mergeCell ref="C35:C37"/>
    <mergeCell ref="E35:E37"/>
    <mergeCell ref="G35:G37"/>
    <mergeCell ref="H35:H37"/>
    <mergeCell ref="C39:C41"/>
    <mergeCell ref="E39:E41"/>
    <mergeCell ref="G39:G41"/>
    <mergeCell ref="H39:H41"/>
    <mergeCell ref="G897:G901"/>
    <mergeCell ref="H897:H901"/>
    <mergeCell ref="C43:C47"/>
    <mergeCell ref="E43:E47"/>
    <mergeCell ref="G43:G47"/>
    <mergeCell ref="H43:H47"/>
    <mergeCell ref="C49:C53"/>
    <mergeCell ref="E49:E53"/>
    <mergeCell ref="G49:G53"/>
    <mergeCell ref="H49:H53"/>
    <mergeCell ref="C55:C59"/>
    <mergeCell ref="E55:E59"/>
    <mergeCell ref="G55:G59"/>
    <mergeCell ref="H55:H59"/>
    <mergeCell ref="C61:C67"/>
    <mergeCell ref="E61:E67"/>
    <mergeCell ref="C14:C19"/>
    <mergeCell ref="E14:E19"/>
    <mergeCell ref="G14:G19"/>
    <mergeCell ref="H14:H19"/>
    <mergeCell ref="C21:C27"/>
    <mergeCell ref="E21:E27"/>
    <mergeCell ref="G21:G27"/>
    <mergeCell ref="H21:H27"/>
    <mergeCell ref="C29:C33"/>
    <mergeCell ref="E29:E33"/>
    <mergeCell ref="G29:G33"/>
    <mergeCell ref="H29:H33"/>
    <mergeCell ref="G61:G67"/>
    <mergeCell ref="H61:H67"/>
    <mergeCell ref="C69:C71"/>
    <mergeCell ref="E69:E71"/>
    <mergeCell ref="G69:G71"/>
    <mergeCell ref="H69:H71"/>
    <mergeCell ref="C73:C77"/>
    <mergeCell ref="E73:E77"/>
    <mergeCell ref="G73:G77"/>
    <mergeCell ref="H73:H77"/>
    <mergeCell ref="C79:C81"/>
    <mergeCell ref="E79:E81"/>
    <mergeCell ref="G79:G81"/>
    <mergeCell ref="H79:H81"/>
    <mergeCell ref="C83:C86"/>
    <mergeCell ref="E83:E86"/>
    <mergeCell ref="G83:G86"/>
    <mergeCell ref="H83:H86"/>
    <mergeCell ref="C88:C91"/>
    <mergeCell ref="E88:E91"/>
    <mergeCell ref="G88:G91"/>
    <mergeCell ref="H88:H91"/>
    <mergeCell ref="C152:C158"/>
    <mergeCell ref="E152:E158"/>
    <mergeCell ref="G152:G158"/>
    <mergeCell ref="H152:H158"/>
    <mergeCell ref="C93:C96"/>
    <mergeCell ref="E93:E96"/>
    <mergeCell ref="G93:G96"/>
    <mergeCell ref="H93:H96"/>
    <mergeCell ref="C98:C101"/>
    <mergeCell ref="E98:E101"/>
    <mergeCell ref="G98:G101"/>
    <mergeCell ref="H98:H101"/>
    <mergeCell ref="C113:C118"/>
    <mergeCell ref="E113:E118"/>
    <mergeCell ref="G113:G118"/>
    <mergeCell ref="H113:H118"/>
    <mergeCell ref="C106:C111"/>
    <mergeCell ref="E106:E111"/>
    <mergeCell ref="G106:G111"/>
    <mergeCell ref="H106:H111"/>
    <mergeCell ref="C413:C418"/>
    <mergeCell ref="E413:E418"/>
    <mergeCell ref="G413:G418"/>
    <mergeCell ref="H413:H418"/>
    <mergeCell ref="C120:C123"/>
    <mergeCell ref="E120:E123"/>
    <mergeCell ref="G120:G123"/>
    <mergeCell ref="H120:H123"/>
    <mergeCell ref="C280:C286"/>
    <mergeCell ref="E280:E286"/>
    <mergeCell ref="G280:G286"/>
    <mergeCell ref="H280:H286"/>
    <mergeCell ref="C331:C334"/>
    <mergeCell ref="E331:E334"/>
    <mergeCell ref="G331:G334"/>
    <mergeCell ref="H331:H334"/>
    <mergeCell ref="C139:C142"/>
    <mergeCell ref="E139:E142"/>
    <mergeCell ref="G139:G142"/>
    <mergeCell ref="H139:H142"/>
    <mergeCell ref="C144:C150"/>
    <mergeCell ref="E144:E150"/>
    <mergeCell ref="G144:G150"/>
    <mergeCell ref="H144:H150"/>
    <mergeCell ref="C398:C401"/>
    <mergeCell ref="E398:E401"/>
    <mergeCell ref="G398:G401"/>
    <mergeCell ref="H398:H401"/>
    <mergeCell ref="C403:C406"/>
    <mergeCell ref="E403:E406"/>
    <mergeCell ref="G403:G406"/>
    <mergeCell ref="H403:H406"/>
    <mergeCell ref="C408:C411"/>
    <mergeCell ref="E408:E411"/>
    <mergeCell ref="G408:G411"/>
    <mergeCell ref="H408:H411"/>
    <mergeCell ref="C160:C166"/>
    <mergeCell ref="E160:E166"/>
    <mergeCell ref="G160:G166"/>
    <mergeCell ref="H160:H166"/>
    <mergeCell ref="C168:C174"/>
    <mergeCell ref="E168:E174"/>
    <mergeCell ref="G168:G174"/>
    <mergeCell ref="H168:H174"/>
    <mergeCell ref="C176:C182"/>
    <mergeCell ref="E176:E182"/>
    <mergeCell ref="G176:G182"/>
    <mergeCell ref="H176:H182"/>
    <mergeCell ref="C184:C190"/>
    <mergeCell ref="E184:E190"/>
    <mergeCell ref="G184:G190"/>
    <mergeCell ref="H184:H190"/>
    <mergeCell ref="C192:C198"/>
    <mergeCell ref="E192:E198"/>
    <mergeCell ref="G192:G198"/>
    <mergeCell ref="H192:H198"/>
    <mergeCell ref="C200:C204"/>
    <mergeCell ref="E200:E204"/>
    <mergeCell ref="G200:G204"/>
    <mergeCell ref="H200:H204"/>
    <mergeCell ref="C206:C212"/>
    <mergeCell ref="E206:E212"/>
    <mergeCell ref="G206:G212"/>
    <mergeCell ref="H206:H212"/>
    <mergeCell ref="C214:C218"/>
    <mergeCell ref="E214:E218"/>
    <mergeCell ref="G214:G218"/>
    <mergeCell ref="H214:H218"/>
    <mergeCell ref="C220:C223"/>
    <mergeCell ref="E220:E223"/>
    <mergeCell ref="G220:G223"/>
    <mergeCell ref="H220:H223"/>
    <mergeCell ref="C225:C231"/>
    <mergeCell ref="E225:E231"/>
    <mergeCell ref="G225:G231"/>
    <mergeCell ref="H225:H231"/>
    <mergeCell ref="C233:C236"/>
    <mergeCell ref="E233:E236"/>
    <mergeCell ref="G233:G236"/>
    <mergeCell ref="H233:H236"/>
    <mergeCell ref="C238:C241"/>
    <mergeCell ref="E238:E241"/>
    <mergeCell ref="G238:G241"/>
    <mergeCell ref="H238:H241"/>
    <mergeCell ref="C243:C248"/>
    <mergeCell ref="E243:E248"/>
    <mergeCell ref="G243:G248"/>
    <mergeCell ref="H243:H248"/>
    <mergeCell ref="C250:C255"/>
    <mergeCell ref="E250:E255"/>
    <mergeCell ref="G250:G255"/>
    <mergeCell ref="H250:H255"/>
    <mergeCell ref="C257:C260"/>
    <mergeCell ref="E257:E260"/>
    <mergeCell ref="G257:G260"/>
    <mergeCell ref="H257:H260"/>
    <mergeCell ref="C262:C268"/>
    <mergeCell ref="E262:E268"/>
    <mergeCell ref="G262:G268"/>
    <mergeCell ref="H262:H268"/>
    <mergeCell ref="C270:C275"/>
    <mergeCell ref="E270:E275"/>
    <mergeCell ref="G270:G275"/>
    <mergeCell ref="H270:H275"/>
    <mergeCell ref="C288:C292"/>
    <mergeCell ref="E288:E292"/>
    <mergeCell ref="G288:G292"/>
    <mergeCell ref="H288:H292"/>
    <mergeCell ref="C294:C300"/>
    <mergeCell ref="E294:E300"/>
    <mergeCell ref="G294:G300"/>
    <mergeCell ref="H294:H300"/>
    <mergeCell ref="C302:C308"/>
    <mergeCell ref="E302:E308"/>
    <mergeCell ref="G302:G308"/>
    <mergeCell ref="H302:H308"/>
    <mergeCell ref="C310:C313"/>
    <mergeCell ref="E310:E313"/>
    <mergeCell ref="G310:G313"/>
    <mergeCell ref="H310:H313"/>
    <mergeCell ref="C315:C320"/>
    <mergeCell ref="E315:E320"/>
    <mergeCell ref="G315:G320"/>
    <mergeCell ref="H315:H320"/>
    <mergeCell ref="C322:C326"/>
    <mergeCell ref="E322:E326"/>
    <mergeCell ref="G322:G326"/>
    <mergeCell ref="H322:H326"/>
    <mergeCell ref="C336:C339"/>
    <mergeCell ref="E336:E339"/>
    <mergeCell ref="G336:G339"/>
    <mergeCell ref="H336:H339"/>
    <mergeCell ref="C341:C344"/>
    <mergeCell ref="E341:E344"/>
    <mergeCell ref="G341:G344"/>
    <mergeCell ref="H341:H344"/>
    <mergeCell ref="C346:C349"/>
    <mergeCell ref="E346:E349"/>
    <mergeCell ref="G346:G349"/>
    <mergeCell ref="H346:H349"/>
    <mergeCell ref="C351:C356"/>
    <mergeCell ref="E351:E356"/>
    <mergeCell ref="G351:G356"/>
    <mergeCell ref="H351:H356"/>
    <mergeCell ref="C358:C361"/>
    <mergeCell ref="E358:E361"/>
    <mergeCell ref="G358:G361"/>
    <mergeCell ref="H358:H361"/>
    <mergeCell ref="C363:C366"/>
    <mergeCell ref="E363:E366"/>
    <mergeCell ref="G363:G366"/>
    <mergeCell ref="H363:H366"/>
    <mergeCell ref="C368:C371"/>
    <mergeCell ref="E368:E371"/>
    <mergeCell ref="G368:G371"/>
    <mergeCell ref="H368:H371"/>
    <mergeCell ref="C373:C375"/>
    <mergeCell ref="E373:E375"/>
    <mergeCell ref="G373:G375"/>
    <mergeCell ref="H373:H375"/>
    <mergeCell ref="C388:C391"/>
    <mergeCell ref="E388:E391"/>
    <mergeCell ref="G388:G391"/>
    <mergeCell ref="H388:H391"/>
    <mergeCell ref="C393:C396"/>
    <mergeCell ref="E393:E396"/>
    <mergeCell ref="G393:G396"/>
    <mergeCell ref="H393:H396"/>
    <mergeCell ref="C380:C386"/>
    <mergeCell ref="E380:E386"/>
    <mergeCell ref="G380:G386"/>
    <mergeCell ref="H380:H386"/>
    <mergeCell ref="C420:C425"/>
    <mergeCell ref="E420:E425"/>
    <mergeCell ref="G420:G425"/>
    <mergeCell ref="H420:H425"/>
    <mergeCell ref="C427:C429"/>
    <mergeCell ref="E427:E429"/>
    <mergeCell ref="G427:G429"/>
    <mergeCell ref="H427:H429"/>
    <mergeCell ref="C441:C444"/>
    <mergeCell ref="E441:E444"/>
    <mergeCell ref="G441:G444"/>
    <mergeCell ref="H441:H444"/>
    <mergeCell ref="C434:C439"/>
    <mergeCell ref="E434:E439"/>
    <mergeCell ref="G434:G439"/>
    <mergeCell ref="H434:H439"/>
    <mergeCell ref="C446:C450"/>
    <mergeCell ref="E446:E450"/>
    <mergeCell ref="G446:G450"/>
    <mergeCell ref="H446:H450"/>
    <mergeCell ref="C452:C455"/>
    <mergeCell ref="E452:E455"/>
    <mergeCell ref="G452:G455"/>
    <mergeCell ref="H452:H455"/>
    <mergeCell ref="C457:C461"/>
    <mergeCell ref="E457:E461"/>
    <mergeCell ref="G457:G461"/>
    <mergeCell ref="H457:H461"/>
    <mergeCell ref="C463:C466"/>
    <mergeCell ref="E463:E466"/>
    <mergeCell ref="G463:G466"/>
    <mergeCell ref="H463:H466"/>
    <mergeCell ref="C478:C483"/>
    <mergeCell ref="E478:E483"/>
    <mergeCell ref="G478:G483"/>
    <mergeCell ref="H478:H483"/>
    <mergeCell ref="C485:C486"/>
    <mergeCell ref="E485:E486"/>
    <mergeCell ref="G485:G486"/>
    <mergeCell ref="H485:H486"/>
    <mergeCell ref="C471:C476"/>
    <mergeCell ref="E471:E476"/>
    <mergeCell ref="G471:G476"/>
    <mergeCell ref="H471:H476"/>
    <mergeCell ref="C499:C501"/>
    <mergeCell ref="E499:E501"/>
    <mergeCell ref="G499:G501"/>
    <mergeCell ref="H499:H501"/>
    <mergeCell ref="C503:C509"/>
    <mergeCell ref="E503:E509"/>
    <mergeCell ref="G503:G509"/>
    <mergeCell ref="H503:H509"/>
    <mergeCell ref="C511:C513"/>
    <mergeCell ref="E511:E513"/>
    <mergeCell ref="G511:G513"/>
    <mergeCell ref="H511:H513"/>
    <mergeCell ref="C515:C518"/>
    <mergeCell ref="E515:E518"/>
    <mergeCell ref="G515:G518"/>
    <mergeCell ref="H515:H518"/>
    <mergeCell ref="C520:C526"/>
    <mergeCell ref="E520:E526"/>
    <mergeCell ref="G520:G526"/>
    <mergeCell ref="H520:H526"/>
    <mergeCell ref="C528:C531"/>
    <mergeCell ref="E528:E531"/>
    <mergeCell ref="G528:G531"/>
    <mergeCell ref="H528:H531"/>
    <mergeCell ref="C533:C536"/>
    <mergeCell ref="E533:E536"/>
    <mergeCell ref="G533:G536"/>
    <mergeCell ref="H533:H536"/>
    <mergeCell ref="C538:C539"/>
    <mergeCell ref="E538:E539"/>
    <mergeCell ref="G538:G539"/>
    <mergeCell ref="H538:H539"/>
    <mergeCell ref="C541:C545"/>
    <mergeCell ref="E541:E545"/>
    <mergeCell ref="G541:G545"/>
    <mergeCell ref="H541:H545"/>
    <mergeCell ref="C547:C550"/>
    <mergeCell ref="E547:E550"/>
    <mergeCell ref="G547:G550"/>
    <mergeCell ref="H547:H550"/>
    <mergeCell ref="C552:C554"/>
    <mergeCell ref="E552:E554"/>
    <mergeCell ref="G552:G554"/>
    <mergeCell ref="H552:H554"/>
    <mergeCell ref="C570:C572"/>
    <mergeCell ref="E570:E572"/>
    <mergeCell ref="G570:G572"/>
    <mergeCell ref="H570:H572"/>
    <mergeCell ref="C574:C579"/>
    <mergeCell ref="E574:E579"/>
    <mergeCell ref="G574:G579"/>
    <mergeCell ref="H574:H579"/>
    <mergeCell ref="C581:C587"/>
    <mergeCell ref="E581:E587"/>
    <mergeCell ref="G581:G587"/>
    <mergeCell ref="H581:H587"/>
    <mergeCell ref="C589:C591"/>
    <mergeCell ref="E589:E591"/>
    <mergeCell ref="G589:G591"/>
    <mergeCell ref="H589:H591"/>
    <mergeCell ref="C593:C595"/>
    <mergeCell ref="E593:E595"/>
    <mergeCell ref="G593:G595"/>
    <mergeCell ref="H593:H595"/>
    <mergeCell ref="C597:C600"/>
    <mergeCell ref="E597:E600"/>
    <mergeCell ref="G597:G600"/>
    <mergeCell ref="H597:H600"/>
    <mergeCell ref="C602:C606"/>
    <mergeCell ref="E602:E606"/>
    <mergeCell ref="G602:G606"/>
    <mergeCell ref="H602:H606"/>
    <mergeCell ref="C608:C610"/>
    <mergeCell ref="E608:E610"/>
    <mergeCell ref="G608:G610"/>
    <mergeCell ref="H608:H610"/>
    <mergeCell ref="C612:C618"/>
    <mergeCell ref="E612:E618"/>
    <mergeCell ref="G612:G618"/>
    <mergeCell ref="H612:H618"/>
    <mergeCell ref="C620:C625"/>
    <mergeCell ref="E620:E625"/>
    <mergeCell ref="G620:G625"/>
    <mergeCell ref="H620:H625"/>
    <mergeCell ref="C627:C629"/>
    <mergeCell ref="E627:E629"/>
    <mergeCell ref="G627:G629"/>
    <mergeCell ref="H627:H629"/>
    <mergeCell ref="C631:C633"/>
    <mergeCell ref="E631:E633"/>
    <mergeCell ref="G631:G633"/>
    <mergeCell ref="H631:H633"/>
    <mergeCell ref="C635:C638"/>
    <mergeCell ref="E635:E638"/>
    <mergeCell ref="G635:G638"/>
    <mergeCell ref="H635:H638"/>
    <mergeCell ref="C640:C642"/>
    <mergeCell ref="E640:E642"/>
    <mergeCell ref="G640:G642"/>
    <mergeCell ref="H640:H642"/>
    <mergeCell ref="C644:C646"/>
    <mergeCell ref="E644:E646"/>
    <mergeCell ref="G644:G646"/>
    <mergeCell ref="H644:H646"/>
    <mergeCell ref="C739:C745"/>
    <mergeCell ref="E739:E745"/>
    <mergeCell ref="G739:G745"/>
    <mergeCell ref="H739:H745"/>
    <mergeCell ref="C702:C704"/>
    <mergeCell ref="E702:E704"/>
    <mergeCell ref="G702:G704"/>
    <mergeCell ref="H702:H704"/>
    <mergeCell ref="C706:C711"/>
    <mergeCell ref="E706:E711"/>
    <mergeCell ref="G706:G711"/>
    <mergeCell ref="H706:H711"/>
    <mergeCell ref="C713:C719"/>
    <mergeCell ref="E713:E719"/>
    <mergeCell ref="G713:G719"/>
    <mergeCell ref="H713:H719"/>
    <mergeCell ref="C832:C838"/>
    <mergeCell ref="E832:E838"/>
    <mergeCell ref="G832:G838"/>
    <mergeCell ref="H832:H838"/>
    <mergeCell ref="C663:C669"/>
    <mergeCell ref="E663:E669"/>
    <mergeCell ref="G663:G669"/>
    <mergeCell ref="H663:H669"/>
    <mergeCell ref="C671:C677"/>
    <mergeCell ref="E671:E677"/>
    <mergeCell ref="G671:G677"/>
    <mergeCell ref="H671:H677"/>
    <mergeCell ref="C679:C685"/>
    <mergeCell ref="E679:E685"/>
    <mergeCell ref="G679:G685"/>
    <mergeCell ref="H679:H685"/>
    <mergeCell ref="C687:C693"/>
    <mergeCell ref="E687:E693"/>
    <mergeCell ref="G687:G693"/>
    <mergeCell ref="H687:H693"/>
    <mergeCell ref="C695:C700"/>
    <mergeCell ref="E695:E700"/>
    <mergeCell ref="G695:G700"/>
    <mergeCell ref="H695:H700"/>
    <mergeCell ref="C721:C727"/>
    <mergeCell ref="E721:E727"/>
    <mergeCell ref="G721:G727"/>
    <mergeCell ref="H721:H727"/>
    <mergeCell ref="C729:C734"/>
    <mergeCell ref="E729:E734"/>
    <mergeCell ref="G729:G734"/>
    <mergeCell ref="H729:H734"/>
    <mergeCell ref="C747:C753"/>
    <mergeCell ref="E747:E753"/>
    <mergeCell ref="G747:G753"/>
    <mergeCell ref="H747:H753"/>
    <mergeCell ref="C755:C758"/>
    <mergeCell ref="E755:E758"/>
    <mergeCell ref="G755:G758"/>
    <mergeCell ref="H755:H758"/>
    <mergeCell ref="C760:C763"/>
    <mergeCell ref="E760:E763"/>
    <mergeCell ref="G760:G763"/>
    <mergeCell ref="H760:H763"/>
    <mergeCell ref="C765:C768"/>
    <mergeCell ref="E765:E768"/>
    <mergeCell ref="G765:G768"/>
    <mergeCell ref="H765:H768"/>
    <mergeCell ref="C770:C772"/>
    <mergeCell ref="E770:E772"/>
    <mergeCell ref="G770:G772"/>
    <mergeCell ref="H770:H772"/>
    <mergeCell ref="C774:C776"/>
    <mergeCell ref="E774:E776"/>
    <mergeCell ref="G774:G776"/>
    <mergeCell ref="H774:H776"/>
    <mergeCell ref="C778:C784"/>
    <mergeCell ref="E778:E784"/>
    <mergeCell ref="G778:G784"/>
    <mergeCell ref="H778:H784"/>
    <mergeCell ref="C786:C791"/>
    <mergeCell ref="E786:E791"/>
    <mergeCell ref="G786:G791"/>
    <mergeCell ref="H786:H791"/>
    <mergeCell ref="C793:C799"/>
    <mergeCell ref="E793:E799"/>
    <mergeCell ref="G793:G799"/>
    <mergeCell ref="H793:H799"/>
    <mergeCell ref="C801:C807"/>
    <mergeCell ref="E801:E807"/>
    <mergeCell ref="G801:G807"/>
    <mergeCell ref="H801:H807"/>
    <mergeCell ref="C809:C815"/>
    <mergeCell ref="E809:E815"/>
    <mergeCell ref="G809:G815"/>
    <mergeCell ref="H809:H815"/>
    <mergeCell ref="C817:C819"/>
    <mergeCell ref="E817:E819"/>
    <mergeCell ref="G817:G819"/>
    <mergeCell ref="H817:H819"/>
    <mergeCell ref="C821:C827"/>
    <mergeCell ref="E821:E827"/>
    <mergeCell ref="G821:G827"/>
    <mergeCell ref="H821:H827"/>
    <mergeCell ref="C840:C845"/>
    <mergeCell ref="E840:E845"/>
    <mergeCell ref="G840:G845"/>
    <mergeCell ref="H840:H845"/>
    <mergeCell ref="C847:C853"/>
    <mergeCell ref="E847:E853"/>
    <mergeCell ref="G847:G853"/>
    <mergeCell ref="H847:H853"/>
    <mergeCell ref="C855:C859"/>
    <mergeCell ref="E855:E859"/>
    <mergeCell ref="G855:G859"/>
    <mergeCell ref="H855:H859"/>
    <mergeCell ref="C861:C866"/>
    <mergeCell ref="E861:E866"/>
    <mergeCell ref="G861:G866"/>
    <mergeCell ref="H861:H866"/>
    <mergeCell ref="C868:C873"/>
    <mergeCell ref="E868:E873"/>
    <mergeCell ref="G868:G873"/>
    <mergeCell ref="H868:H873"/>
    <mergeCell ref="C875:C881"/>
    <mergeCell ref="E875:E881"/>
    <mergeCell ref="G875:G881"/>
    <mergeCell ref="H875:H881"/>
    <mergeCell ref="C883:C888"/>
    <mergeCell ref="E883:E888"/>
    <mergeCell ref="G883:G888"/>
    <mergeCell ref="H883:H888"/>
    <mergeCell ref="C943:C949"/>
    <mergeCell ref="E943:E949"/>
    <mergeCell ref="G943:G949"/>
    <mergeCell ref="H943:H949"/>
    <mergeCell ref="C903:C906"/>
    <mergeCell ref="E903:E906"/>
    <mergeCell ref="G903:G906"/>
    <mergeCell ref="H903:H906"/>
    <mergeCell ref="C908:C913"/>
    <mergeCell ref="E908:E913"/>
    <mergeCell ref="G908:G913"/>
    <mergeCell ref="H908:H913"/>
    <mergeCell ref="C915:C920"/>
    <mergeCell ref="E915:E920"/>
    <mergeCell ref="G915:G920"/>
    <mergeCell ref="H915:H920"/>
    <mergeCell ref="C922:C925"/>
    <mergeCell ref="E922:E925"/>
    <mergeCell ref="G922:G925"/>
    <mergeCell ref="H922:H925"/>
    <mergeCell ref="C1004:C1008"/>
    <mergeCell ref="E1004:E1008"/>
    <mergeCell ref="G1004:G1008"/>
    <mergeCell ref="H1004:H1008"/>
    <mergeCell ref="C1010:C1016"/>
    <mergeCell ref="E1010:E1016"/>
    <mergeCell ref="G1010:G1016"/>
    <mergeCell ref="H1010:H1016"/>
    <mergeCell ref="C956:C962"/>
    <mergeCell ref="E956:E962"/>
    <mergeCell ref="G956:G962"/>
    <mergeCell ref="H956:H962"/>
    <mergeCell ref="C964:C967"/>
    <mergeCell ref="E964:E967"/>
    <mergeCell ref="G964:G967"/>
    <mergeCell ref="H964:H967"/>
    <mergeCell ref="C969:C973"/>
    <mergeCell ref="E969:E973"/>
    <mergeCell ref="G969:G973"/>
    <mergeCell ref="H969:H973"/>
    <mergeCell ref="C982:C985"/>
    <mergeCell ref="E982:E985"/>
    <mergeCell ref="G982:G985"/>
    <mergeCell ref="H982:H985"/>
    <mergeCell ref="C987:C991"/>
    <mergeCell ref="E987:E991"/>
    <mergeCell ref="G987:G991"/>
    <mergeCell ref="H987:H991"/>
    <mergeCell ref="C993:C997"/>
    <mergeCell ref="E993:E997"/>
    <mergeCell ref="G993:G997"/>
    <mergeCell ref="H993:H997"/>
    <mergeCell ref="C999:C1002"/>
    <mergeCell ref="E999:E1002"/>
    <mergeCell ref="G999:G1002"/>
    <mergeCell ref="H999:H1002"/>
    <mergeCell ref="C1018:C1022"/>
    <mergeCell ref="E1018:E1022"/>
    <mergeCell ref="G1018:G1022"/>
    <mergeCell ref="H1018:H1022"/>
    <mergeCell ref="C1024:C1030"/>
    <mergeCell ref="E1024:E1030"/>
    <mergeCell ref="G1024:G1030"/>
    <mergeCell ref="H1024:H1030"/>
    <mergeCell ref="C1032:C1035"/>
    <mergeCell ref="E1032:E1035"/>
    <mergeCell ref="G1032:G1035"/>
    <mergeCell ref="H1032:H1035"/>
    <mergeCell ref="C1037:C1041"/>
    <mergeCell ref="E1037:E1041"/>
    <mergeCell ref="G1037:G1041"/>
    <mergeCell ref="H1037:H1041"/>
    <mergeCell ref="C1043:C1049"/>
    <mergeCell ref="E1043:E1049"/>
    <mergeCell ref="G1043:G1049"/>
    <mergeCell ref="H1043:H1049"/>
    <mergeCell ref="C1051:C1055"/>
    <mergeCell ref="E1051:E1055"/>
    <mergeCell ref="G1051:G1055"/>
    <mergeCell ref="H1051:H1055"/>
    <mergeCell ref="C1057:C1063"/>
    <mergeCell ref="E1057:E1063"/>
    <mergeCell ref="G1057:G1063"/>
    <mergeCell ref="H1057:H1063"/>
    <mergeCell ref="C1065:C1068"/>
    <mergeCell ref="E1065:E1068"/>
    <mergeCell ref="G1065:G1068"/>
    <mergeCell ref="H1065:H1068"/>
    <mergeCell ref="C1070:C1076"/>
    <mergeCell ref="E1070:E1076"/>
    <mergeCell ref="G1070:G1076"/>
    <mergeCell ref="H1070:H1076"/>
    <mergeCell ref="C1078:C1081"/>
    <mergeCell ref="E1078:E1081"/>
    <mergeCell ref="G1078:G1081"/>
    <mergeCell ref="H1078:H1081"/>
    <mergeCell ref="C1083:C1088"/>
    <mergeCell ref="E1083:E1088"/>
    <mergeCell ref="G1083:G1088"/>
    <mergeCell ref="H1083:H1088"/>
    <mergeCell ref="C1090:C1094"/>
    <mergeCell ref="E1090:E1094"/>
    <mergeCell ref="G1090:G1094"/>
    <mergeCell ref="H1090:H1094"/>
    <mergeCell ref="C1096:C1102"/>
    <mergeCell ref="E1096:E1102"/>
    <mergeCell ref="G1096:G1102"/>
    <mergeCell ref="H1096:H1102"/>
    <mergeCell ref="C1104:C1108"/>
    <mergeCell ref="E1104:E1108"/>
    <mergeCell ref="G1104:G1108"/>
    <mergeCell ref="H1104:H1108"/>
    <mergeCell ref="C1110:C1114"/>
    <mergeCell ref="E1110:E1114"/>
    <mergeCell ref="G1110:G1114"/>
    <mergeCell ref="H1110:H1114"/>
    <mergeCell ref="C1116:C1120"/>
    <mergeCell ref="E1116:E1120"/>
    <mergeCell ref="G1116:G1120"/>
    <mergeCell ref="H1116:H1120"/>
    <mergeCell ref="C1122:C1128"/>
    <mergeCell ref="E1122:E1128"/>
    <mergeCell ref="G1122:G1128"/>
    <mergeCell ref="H1122:H1128"/>
    <mergeCell ref="C1130:C1134"/>
    <mergeCell ref="E1130:E1134"/>
    <mergeCell ref="G1130:G1134"/>
    <mergeCell ref="H1130:H1134"/>
    <mergeCell ref="C1136:C1140"/>
    <mergeCell ref="E1136:E1140"/>
    <mergeCell ref="G1136:G1140"/>
    <mergeCell ref="H1136:H1140"/>
    <mergeCell ref="C1142:C1146"/>
    <mergeCell ref="E1142:E1146"/>
    <mergeCell ref="G1142:G1146"/>
    <mergeCell ref="H1142:H1146"/>
    <mergeCell ref="C1148:C1152"/>
    <mergeCell ref="E1148:E1152"/>
    <mergeCell ref="G1148:G1152"/>
    <mergeCell ref="H1148:H1152"/>
    <mergeCell ref="C1154:C1160"/>
    <mergeCell ref="E1154:E1160"/>
    <mergeCell ref="G1154:G1160"/>
    <mergeCell ref="H1154:H1160"/>
    <mergeCell ref="C1162:C1166"/>
    <mergeCell ref="E1162:E1166"/>
    <mergeCell ref="G1162:G1166"/>
    <mergeCell ref="H1162:H1166"/>
    <mergeCell ref="C1168:C1174"/>
    <mergeCell ref="E1168:E1174"/>
    <mergeCell ref="G1168:G1174"/>
    <mergeCell ref="H1168:H1174"/>
    <mergeCell ref="C1176:C1179"/>
    <mergeCell ref="E1176:E1179"/>
    <mergeCell ref="G1176:G1179"/>
    <mergeCell ref="H1176:H1179"/>
    <mergeCell ref="C1181:C1184"/>
    <mergeCell ref="E1181:E1184"/>
    <mergeCell ref="G1181:G1184"/>
    <mergeCell ref="H1181:H1184"/>
    <mergeCell ref="C1215:C1220"/>
    <mergeCell ref="E1215:E1220"/>
    <mergeCell ref="G1215:G1220"/>
    <mergeCell ref="H1215:H1220"/>
    <mergeCell ref="C1207:C1213"/>
    <mergeCell ref="E1207:E1213"/>
    <mergeCell ref="G1207:G1213"/>
    <mergeCell ref="H1207:H1213"/>
    <mergeCell ref="C1237:C1243"/>
    <mergeCell ref="E1237:E1243"/>
    <mergeCell ref="G1237:G1243"/>
    <mergeCell ref="H1237:H1243"/>
    <mergeCell ref="C1186:C1189"/>
    <mergeCell ref="E1186:E1189"/>
    <mergeCell ref="G1186:G1189"/>
    <mergeCell ref="H1186:H1189"/>
    <mergeCell ref="C1191:C1195"/>
    <mergeCell ref="E1191:E1195"/>
    <mergeCell ref="G1191:G1195"/>
    <mergeCell ref="H1191:H1195"/>
    <mergeCell ref="C1197:C1201"/>
    <mergeCell ref="E1197:E1201"/>
    <mergeCell ref="G1197:G1201"/>
    <mergeCell ref="H1197:H1201"/>
    <mergeCell ref="C1229:C1235"/>
    <mergeCell ref="E1229:E1235"/>
    <mergeCell ref="G1229:G1235"/>
    <mergeCell ref="H1229:H1235"/>
    <mergeCell ref="C1256:C1259"/>
    <mergeCell ref="E1256:E1259"/>
    <mergeCell ref="G1256:G1259"/>
    <mergeCell ref="H1256:H1259"/>
    <mergeCell ref="C1261:C1262"/>
    <mergeCell ref="E1261:E1262"/>
    <mergeCell ref="G1261:G1262"/>
    <mergeCell ref="H1261:H1262"/>
    <mergeCell ref="C1245:C1250"/>
    <mergeCell ref="E1245:E1250"/>
    <mergeCell ref="G1245:G1250"/>
    <mergeCell ref="H1245:H1250"/>
    <mergeCell ref="C1252:C1254"/>
    <mergeCell ref="E1252:E1254"/>
    <mergeCell ref="G1252:G1254"/>
    <mergeCell ref="H1252:H1254"/>
    <mergeCell ref="C1287:C1289"/>
    <mergeCell ref="E1287:E1289"/>
    <mergeCell ref="G1287:G1289"/>
    <mergeCell ref="H1287:H1289"/>
    <mergeCell ref="C1279:C1285"/>
    <mergeCell ref="E1279:E1285"/>
    <mergeCell ref="G1279:G1285"/>
    <mergeCell ref="H1279:H1285"/>
    <mergeCell ref="C1263:C1265"/>
    <mergeCell ref="E1263:E1265"/>
    <mergeCell ref="G1263:G1265"/>
    <mergeCell ref="H1263:H1265"/>
    <mergeCell ref="C1267:C1270"/>
    <mergeCell ref="E1267:E1270"/>
    <mergeCell ref="G1267:G1270"/>
    <mergeCell ref="H1267:H1270"/>
    <mergeCell ref="C1272:C1277"/>
    <mergeCell ref="E1272:E1277"/>
    <mergeCell ref="G1272:G1277"/>
    <mergeCell ref="H1272:H127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 scaleWithDoc="0">
    <oddHeader>&amp;C&amp;"Georgia,Regular"&amp;12Wellington City Council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103"/>
  <sheetViews>
    <sheetView topLeftCell="A19" zoomScale="80" zoomScaleNormal="80" workbookViewId="0">
      <selection activeCell="O51" sqref="O51"/>
    </sheetView>
  </sheetViews>
  <sheetFormatPr defaultRowHeight="12.75" x14ac:dyDescent="0.2"/>
  <cols>
    <col min="1" max="1" width="14.7109375" style="28" customWidth="1"/>
    <col min="2" max="2" width="6.28515625" style="28" customWidth="1"/>
    <col min="3" max="3" width="31" style="28" customWidth="1"/>
    <col min="4" max="5" width="6.28515625" style="28" customWidth="1"/>
    <col min="6" max="6" width="5.28515625" style="28" customWidth="1"/>
    <col min="7" max="7" width="7" style="26" customWidth="1"/>
    <col min="8" max="8" width="0.85546875" style="85" customWidth="1"/>
    <col min="9" max="9" width="15.7109375" style="85" customWidth="1"/>
    <col min="10" max="10" width="0.85546875" style="85" customWidth="1"/>
    <col min="11" max="11" width="10.7109375" style="85" customWidth="1"/>
    <col min="12" max="12" width="0.85546875" style="85" customWidth="1"/>
    <col min="13" max="13" width="10.7109375" style="85" customWidth="1"/>
    <col min="14" max="14" width="45.42578125" style="85" customWidth="1"/>
    <col min="15" max="15" width="30.7109375" style="85" customWidth="1"/>
    <col min="16" max="16" width="16.28515625" style="85" customWidth="1"/>
    <col min="17" max="17" width="2" style="85" customWidth="1"/>
    <col min="18" max="18" width="18" style="86" customWidth="1"/>
    <col min="19" max="20" width="18" style="87" customWidth="1"/>
    <col min="21" max="21" width="18" style="94" customWidth="1"/>
    <col min="22" max="22" width="18" style="86" customWidth="1"/>
    <col min="23" max="25" width="18" style="87" customWidth="1"/>
    <col min="26" max="26" width="18" style="95" customWidth="1"/>
    <col min="27" max="28" width="18" style="86" customWidth="1"/>
    <col min="29" max="29" width="1.42578125" style="88" customWidth="1"/>
    <col min="30" max="50" width="18.140625" style="88" customWidth="1"/>
    <col min="51" max="16384" width="9.140625" style="88"/>
  </cols>
  <sheetData>
    <row r="1" spans="1:28" s="1" customFormat="1" ht="24" customHeight="1" x14ac:dyDescent="0.2">
      <c r="A1" s="2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5"/>
      <c r="T1" s="5"/>
      <c r="U1" s="6"/>
      <c r="V1" s="4"/>
      <c r="W1" s="5"/>
      <c r="X1" s="5"/>
      <c r="Y1" s="5"/>
      <c r="Z1" s="7"/>
      <c r="AA1" s="4"/>
      <c r="AB1" s="4"/>
    </row>
    <row r="2" spans="1:28" s="8" customFormat="1" ht="12.95" customHeight="1" x14ac:dyDescent="0.25">
      <c r="A2" s="96" t="s">
        <v>1</v>
      </c>
      <c r="B2" s="97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2"/>
      <c r="T2" s="12"/>
      <c r="U2" s="13"/>
      <c r="V2" s="11"/>
      <c r="W2" s="12"/>
      <c r="X2" s="12"/>
      <c r="Y2" s="12"/>
      <c r="Z2" s="14"/>
      <c r="AA2" s="11"/>
      <c r="AB2" s="11"/>
    </row>
    <row r="3" spans="1:28" s="8" customFormat="1" ht="12.95" customHeight="1" x14ac:dyDescent="0.25">
      <c r="A3" s="98" t="s">
        <v>2</v>
      </c>
      <c r="B3" s="97" t="s">
        <v>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2"/>
      <c r="T3" s="12"/>
      <c r="U3" s="13"/>
      <c r="V3" s="11"/>
      <c r="W3" s="12"/>
      <c r="X3" s="12"/>
      <c r="Y3" s="12"/>
      <c r="Z3" s="14"/>
      <c r="AA3" s="11"/>
      <c r="AB3" s="11"/>
    </row>
    <row r="4" spans="1:28" s="8" customFormat="1" ht="15" x14ac:dyDescent="0.25">
      <c r="A4" s="98" t="s">
        <v>4</v>
      </c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0"/>
      <c r="O4" s="10"/>
      <c r="P4" s="10"/>
      <c r="Q4" s="10"/>
      <c r="R4" s="11"/>
      <c r="S4" s="12"/>
      <c r="T4" s="12"/>
      <c r="U4" s="13"/>
      <c r="V4" s="11"/>
      <c r="W4" s="12"/>
      <c r="X4" s="12"/>
      <c r="Y4" s="12"/>
      <c r="Z4" s="14"/>
      <c r="AA4" s="11"/>
      <c r="AB4" s="11"/>
    </row>
    <row r="5" spans="1:28" s="8" customFormat="1" ht="12.95" customHeight="1" x14ac:dyDescent="0.25">
      <c r="A5" s="98" t="s">
        <v>5</v>
      </c>
      <c r="B5" s="97" t="s">
        <v>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2"/>
      <c r="T5" s="12"/>
      <c r="U5" s="13"/>
      <c r="V5" s="11"/>
      <c r="W5" s="12"/>
      <c r="X5" s="12"/>
      <c r="Y5" s="12"/>
      <c r="Z5" s="14"/>
      <c r="AA5" s="11"/>
      <c r="AB5" s="11"/>
    </row>
    <row r="6" spans="1:28" s="8" customFormat="1" ht="12.95" customHeight="1" x14ac:dyDescent="0.25">
      <c r="A6" s="98" t="s">
        <v>7</v>
      </c>
      <c r="B6" s="97" t="s">
        <v>8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2"/>
      <c r="T6" s="12"/>
      <c r="U6" s="13"/>
      <c r="V6" s="11"/>
      <c r="W6" s="12"/>
      <c r="X6" s="12"/>
      <c r="Y6" s="12"/>
      <c r="Z6" s="14"/>
      <c r="AA6" s="11"/>
      <c r="AB6" s="11"/>
    </row>
    <row r="7" spans="1:28" s="8" customFormat="1" ht="12.95" customHeight="1" x14ac:dyDescent="0.25">
      <c r="A7" s="98" t="s">
        <v>9</v>
      </c>
      <c r="B7" s="97" t="s">
        <v>10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12"/>
      <c r="T7" s="12"/>
      <c r="U7" s="13"/>
      <c r="V7" s="11"/>
      <c r="W7" s="12"/>
      <c r="X7" s="12"/>
      <c r="Y7" s="12"/>
      <c r="Z7" s="14"/>
      <c r="AA7" s="11"/>
      <c r="AB7" s="11"/>
    </row>
    <row r="8" spans="1:28" s="8" customFormat="1" ht="12.95" customHeight="1" x14ac:dyDescent="0.25">
      <c r="A8" s="98" t="s">
        <v>11</v>
      </c>
      <c r="B8" s="97" t="s">
        <v>12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12"/>
      <c r="T8" s="12"/>
      <c r="U8" s="13"/>
      <c r="V8" s="11"/>
      <c r="W8" s="12"/>
      <c r="X8" s="12"/>
      <c r="Y8" s="12"/>
      <c r="Z8" s="14"/>
      <c r="AA8" s="11"/>
      <c r="AB8" s="11"/>
    </row>
    <row r="9" spans="1:28" s="8" customFormat="1" ht="12.95" customHeight="1" x14ac:dyDescent="0.25">
      <c r="A9" s="98"/>
      <c r="B9" s="97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12"/>
      <c r="T9" s="12"/>
      <c r="U9" s="13"/>
      <c r="V9" s="11"/>
      <c r="W9" s="12"/>
      <c r="X9" s="12"/>
      <c r="Y9" s="12"/>
      <c r="Z9" s="14"/>
      <c r="AA9" s="11"/>
      <c r="AB9" s="11"/>
    </row>
    <row r="10" spans="1:28" s="16" customFormat="1" ht="12.95" customHeight="1" x14ac:dyDescent="0.2">
      <c r="A10" s="17" t="s">
        <v>13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20"/>
      <c r="T10" s="20"/>
      <c r="U10" s="21"/>
      <c r="V10" s="19"/>
      <c r="W10" s="20"/>
      <c r="X10" s="20"/>
      <c r="Y10" s="20"/>
      <c r="Z10" s="22"/>
      <c r="AA10" s="19"/>
      <c r="AB10" s="19"/>
    </row>
    <row r="11" spans="1:28" s="16" customFormat="1" ht="12.95" customHeight="1" x14ac:dyDescent="0.2">
      <c r="B11" s="23" t="s">
        <v>14</v>
      </c>
      <c r="C11" s="23" t="s">
        <v>15</v>
      </c>
      <c r="D11" s="23" t="s">
        <v>16</v>
      </c>
      <c r="E11" s="23" t="s">
        <v>17</v>
      </c>
      <c r="F11" s="23" t="s">
        <v>18</v>
      </c>
      <c r="G11" s="23" t="s">
        <v>19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20"/>
      <c r="T11" s="20"/>
      <c r="U11" s="21"/>
      <c r="V11" s="19"/>
      <c r="W11" s="20"/>
      <c r="X11" s="20"/>
      <c r="Y11" s="20"/>
      <c r="Z11" s="22"/>
      <c r="AA11" s="19"/>
      <c r="AB11" s="19"/>
    </row>
    <row r="12" spans="1:28" s="16" customFormat="1" ht="12.95" customHeight="1" x14ac:dyDescent="0.2">
      <c r="A12" s="23" t="s">
        <v>20</v>
      </c>
      <c r="B12" s="16" t="s">
        <v>21</v>
      </c>
      <c r="C12" s="16" t="s">
        <v>22</v>
      </c>
      <c r="D12" s="16" t="s">
        <v>23</v>
      </c>
      <c r="E12" s="16" t="s">
        <v>24</v>
      </c>
      <c r="H12" s="18"/>
      <c r="I12" s="20"/>
      <c r="J12" s="20"/>
      <c r="K12" s="20"/>
      <c r="L12" s="20"/>
      <c r="M12" s="20"/>
      <c r="N12" s="18"/>
      <c r="O12" s="18"/>
      <c r="P12" s="18"/>
      <c r="Q12" s="18"/>
      <c r="R12" s="19"/>
      <c r="S12" s="20"/>
      <c r="T12" s="20"/>
      <c r="U12" s="21"/>
      <c r="V12" s="19"/>
      <c r="W12" s="20"/>
      <c r="X12" s="20"/>
      <c r="Y12" s="20"/>
      <c r="Z12" s="22"/>
      <c r="AA12" s="19"/>
      <c r="AB12" s="19"/>
    </row>
    <row r="13" spans="1:28" s="16" customFormat="1" ht="12.95" customHeight="1" x14ac:dyDescent="0.2">
      <c r="A13" s="23" t="s">
        <v>25</v>
      </c>
      <c r="B13" s="16" t="s">
        <v>26</v>
      </c>
      <c r="C13" s="16" t="s">
        <v>27</v>
      </c>
      <c r="D13" s="16" t="s">
        <v>23</v>
      </c>
      <c r="E13" s="16" t="s">
        <v>28</v>
      </c>
      <c r="H13" s="18"/>
      <c r="I13" s="20"/>
      <c r="J13" s="20"/>
      <c r="K13" s="20"/>
      <c r="L13" s="20"/>
      <c r="M13" s="20"/>
      <c r="N13" s="18"/>
      <c r="O13" s="18"/>
      <c r="P13" s="18"/>
      <c r="Q13" s="18"/>
      <c r="R13" s="19"/>
      <c r="S13" s="20"/>
      <c r="T13" s="20"/>
      <c r="U13" s="21"/>
      <c r="V13" s="19"/>
      <c r="W13" s="20"/>
      <c r="X13" s="20"/>
      <c r="Y13" s="20"/>
      <c r="Z13" s="22"/>
      <c r="AA13" s="19"/>
      <c r="AB13" s="19"/>
    </row>
    <row r="14" spans="1:28" s="16" customFormat="1" ht="12.95" customHeight="1" x14ac:dyDescent="0.2">
      <c r="A14" s="23" t="s">
        <v>29</v>
      </c>
      <c r="B14" s="16" t="s">
        <v>30</v>
      </c>
      <c r="C14" s="16" t="s">
        <v>31</v>
      </c>
      <c r="D14" s="16" t="s">
        <v>23</v>
      </c>
      <c r="E14" s="16" t="s">
        <v>32</v>
      </c>
      <c r="H14" s="18"/>
      <c r="I14" s="20"/>
      <c r="J14" s="20"/>
      <c r="K14" s="20"/>
      <c r="L14" s="20"/>
      <c r="M14" s="20"/>
      <c r="N14" s="18"/>
      <c r="O14" s="18"/>
      <c r="P14" s="18"/>
      <c r="Q14" s="18"/>
      <c r="R14" s="19"/>
      <c r="S14" s="20"/>
      <c r="T14" s="20"/>
      <c r="U14" s="21"/>
      <c r="V14" s="19"/>
      <c r="W14" s="20"/>
      <c r="X14" s="20"/>
      <c r="Y14" s="20"/>
      <c r="Z14" s="22"/>
      <c r="AA14" s="19"/>
      <c r="AB14" s="19"/>
    </row>
    <row r="15" spans="1:28" s="16" customFormat="1" ht="12.95" customHeight="1" x14ac:dyDescent="0.2">
      <c r="A15" s="23" t="s">
        <v>33</v>
      </c>
      <c r="B15" s="16" t="s">
        <v>34</v>
      </c>
      <c r="C15" s="16" t="s">
        <v>35</v>
      </c>
      <c r="D15" s="16" t="s">
        <v>23</v>
      </c>
      <c r="E15" s="24" t="s">
        <v>36</v>
      </c>
      <c r="H15" s="18"/>
      <c r="O15" s="18"/>
      <c r="P15" s="18"/>
      <c r="Q15" s="18"/>
      <c r="R15" s="19"/>
      <c r="S15" s="20"/>
      <c r="T15" s="20"/>
      <c r="U15" s="21"/>
      <c r="V15" s="19"/>
      <c r="W15" s="20"/>
      <c r="X15" s="20"/>
      <c r="Y15" s="20"/>
      <c r="Z15" s="22"/>
      <c r="AA15" s="19"/>
      <c r="AB15" s="19"/>
    </row>
    <row r="16" spans="1:28" s="16" customFormat="1" ht="12.95" customHeight="1" x14ac:dyDescent="0.2">
      <c r="A16" s="23" t="s">
        <v>37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20"/>
      <c r="T16" s="20"/>
      <c r="U16" s="21"/>
      <c r="V16" s="19"/>
      <c r="W16" s="20"/>
      <c r="X16" s="20"/>
      <c r="Y16" s="20"/>
      <c r="Z16" s="22"/>
      <c r="AA16" s="19"/>
      <c r="AB16" s="19"/>
    </row>
    <row r="17" spans="1:50" s="16" customFormat="1" ht="12.95" customHeight="1" x14ac:dyDescent="0.2">
      <c r="A17" s="23" t="s">
        <v>38</v>
      </c>
      <c r="E17" s="24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20"/>
      <c r="T17" s="20"/>
      <c r="U17" s="21"/>
      <c r="V17" s="19"/>
      <c r="W17" s="20"/>
      <c r="X17" s="20"/>
      <c r="Y17" s="20"/>
      <c r="Z17" s="22"/>
      <c r="AA17" s="19"/>
      <c r="AB17" s="19"/>
    </row>
    <row r="18" spans="1:50" s="16" customFormat="1" ht="12.95" customHeight="1" x14ac:dyDescent="0.2">
      <c r="A18" s="2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20"/>
      <c r="T18" s="20"/>
      <c r="U18" s="21"/>
      <c r="V18" s="19"/>
      <c r="W18" s="20"/>
      <c r="X18" s="20"/>
      <c r="Y18" s="20"/>
      <c r="Z18" s="22"/>
      <c r="AA18" s="19"/>
      <c r="AB18" s="19"/>
    </row>
    <row r="19" spans="1:50" s="8" customFormat="1" ht="12.95" customHeight="1" x14ac:dyDescent="0.2">
      <c r="A19" s="9" t="s">
        <v>39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2"/>
      <c r="T19" s="12" t="s">
        <v>40</v>
      </c>
      <c r="U19" s="13" t="s">
        <v>40</v>
      </c>
      <c r="V19" s="11"/>
      <c r="W19" s="12"/>
      <c r="X19" s="12"/>
      <c r="Y19" s="12"/>
      <c r="Z19" s="14" t="s">
        <v>40</v>
      </c>
      <c r="AA19" s="11" t="s">
        <v>40</v>
      </c>
      <c r="AB19" s="11" t="s">
        <v>40</v>
      </c>
      <c r="AC19" s="8" t="s">
        <v>40</v>
      </c>
    </row>
    <row r="20" spans="1:50" s="8" customFormat="1" ht="12.95" customHeight="1" x14ac:dyDescent="0.2">
      <c r="A20" s="15" t="s">
        <v>41</v>
      </c>
      <c r="B20" s="8" t="s">
        <v>42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/>
      <c r="S20" s="12"/>
      <c r="T20" s="12" t="s">
        <v>40</v>
      </c>
      <c r="U20" s="13" t="s">
        <v>40</v>
      </c>
      <c r="V20" s="11"/>
      <c r="W20" s="12"/>
      <c r="X20" s="12"/>
      <c r="Y20" s="12"/>
      <c r="Z20" s="14" t="s">
        <v>40</v>
      </c>
      <c r="AA20" s="11" t="s">
        <v>40</v>
      </c>
      <c r="AB20" s="11" t="s">
        <v>40</v>
      </c>
      <c r="AC20" s="8" t="s">
        <v>40</v>
      </c>
    </row>
    <row r="21" spans="1:50" s="8" customFormat="1" ht="12.95" customHeight="1" x14ac:dyDescent="0.2">
      <c r="A21" s="15" t="s">
        <v>43</v>
      </c>
      <c r="B21" s="8" t="s">
        <v>44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1"/>
      <c r="S21" s="12"/>
      <c r="T21" s="12" t="s">
        <v>40</v>
      </c>
      <c r="U21" s="13" t="s">
        <v>40</v>
      </c>
      <c r="V21" s="11"/>
      <c r="W21" s="12"/>
      <c r="X21" s="12"/>
      <c r="Y21" s="12"/>
      <c r="Z21" s="14" t="s">
        <v>40</v>
      </c>
      <c r="AA21" s="11" t="s">
        <v>40</v>
      </c>
      <c r="AB21" s="11" t="s">
        <v>40</v>
      </c>
      <c r="AC21" s="8" t="s">
        <v>40</v>
      </c>
    </row>
    <row r="22" spans="1:50" s="8" customFormat="1" ht="12.95" customHeight="1" x14ac:dyDescent="0.2">
      <c r="A22" s="15" t="s">
        <v>45</v>
      </c>
      <c r="B22" s="8" t="s">
        <v>46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2"/>
      <c r="T22" s="12" t="s">
        <v>40</v>
      </c>
      <c r="U22" s="13" t="s">
        <v>40</v>
      </c>
      <c r="V22" s="11"/>
      <c r="W22" s="12"/>
      <c r="X22" s="12"/>
      <c r="Y22" s="12"/>
      <c r="Z22" s="14" t="s">
        <v>40</v>
      </c>
      <c r="AA22" s="11" t="s">
        <v>40</v>
      </c>
      <c r="AB22" s="11" t="s">
        <v>40</v>
      </c>
      <c r="AC22" s="8" t="s">
        <v>40</v>
      </c>
    </row>
    <row r="23" spans="1:50" s="8" customFormat="1" ht="12.95" customHeight="1" x14ac:dyDescent="0.2">
      <c r="A23" s="15" t="s">
        <v>47</v>
      </c>
      <c r="B23" s="8" t="s">
        <v>48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2"/>
      <c r="T23" s="12" t="s">
        <v>40</v>
      </c>
      <c r="U23" s="13" t="s">
        <v>40</v>
      </c>
      <c r="V23" s="11"/>
      <c r="W23" s="12"/>
      <c r="X23" s="12"/>
      <c r="Y23" s="12"/>
      <c r="Z23" s="14" t="s">
        <v>40</v>
      </c>
      <c r="AA23" s="11" t="s">
        <v>40</v>
      </c>
      <c r="AB23" s="11" t="s">
        <v>40</v>
      </c>
      <c r="AC23" s="8" t="s">
        <v>40</v>
      </c>
    </row>
    <row r="24" spans="1:50" s="8" customFormat="1" ht="12.95" customHeight="1" x14ac:dyDescent="0.2">
      <c r="A24" s="1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2"/>
      <c r="T24" s="12" t="s">
        <v>40</v>
      </c>
      <c r="U24" s="13" t="s">
        <v>40</v>
      </c>
      <c r="V24" s="11"/>
      <c r="W24" s="12"/>
      <c r="X24" s="12"/>
      <c r="Y24" s="12"/>
      <c r="Z24" s="14" t="s">
        <v>40</v>
      </c>
      <c r="AA24" s="11" t="s">
        <v>40</v>
      </c>
      <c r="AB24" s="11" t="s">
        <v>40</v>
      </c>
      <c r="AC24" s="8" t="s">
        <v>40</v>
      </c>
    </row>
    <row r="25" spans="1:50" s="8" customFormat="1" ht="12.95" customHeight="1" x14ac:dyDescent="0.2">
      <c r="A25" s="15"/>
      <c r="G25" s="15" t="s">
        <v>49</v>
      </c>
      <c r="H25" s="10" t="s">
        <v>50</v>
      </c>
      <c r="I25" s="10" t="s">
        <v>51</v>
      </c>
      <c r="J25" s="10" t="s">
        <v>52</v>
      </c>
      <c r="K25" s="10" t="s">
        <v>53</v>
      </c>
      <c r="L25" s="10" t="s">
        <v>54</v>
      </c>
      <c r="M25" s="10" t="s">
        <v>55</v>
      </c>
      <c r="N25" s="10" t="s">
        <v>15</v>
      </c>
      <c r="O25" s="10" t="s">
        <v>56</v>
      </c>
      <c r="P25" s="10" t="s">
        <v>57</v>
      </c>
      <c r="Q25" s="10" t="s">
        <v>58</v>
      </c>
      <c r="R25" s="12" t="s">
        <v>59</v>
      </c>
      <c r="S25" s="12" t="s">
        <v>60</v>
      </c>
      <c r="T25" s="12" t="s">
        <v>61</v>
      </c>
      <c r="U25" s="12" t="s">
        <v>62</v>
      </c>
      <c r="V25" s="12" t="s">
        <v>63</v>
      </c>
      <c r="W25" s="12" t="s">
        <v>64</v>
      </c>
      <c r="X25" s="12" t="s">
        <v>65</v>
      </c>
      <c r="Y25" s="12" t="s">
        <v>66</v>
      </c>
      <c r="Z25" s="12" t="s">
        <v>67</v>
      </c>
      <c r="AA25" s="12" t="s">
        <v>68</v>
      </c>
      <c r="AB25" s="12" t="s">
        <v>69</v>
      </c>
      <c r="AC25" s="12" t="s">
        <v>70</v>
      </c>
      <c r="AD25" s="12" t="s">
        <v>71</v>
      </c>
      <c r="AE25" s="12" t="s">
        <v>72</v>
      </c>
      <c r="AF25" s="12" t="s">
        <v>73</v>
      </c>
      <c r="AG25" s="12" t="s">
        <v>74</v>
      </c>
      <c r="AH25" s="12" t="s">
        <v>75</v>
      </c>
      <c r="AI25" s="12" t="s">
        <v>76</v>
      </c>
      <c r="AJ25" s="12" t="s">
        <v>77</v>
      </c>
      <c r="AK25" s="12" t="s">
        <v>78</v>
      </c>
      <c r="AL25" s="12" t="s">
        <v>79</v>
      </c>
      <c r="AM25" s="12" t="s">
        <v>80</v>
      </c>
      <c r="AN25" s="12" t="s">
        <v>81</v>
      </c>
      <c r="AO25" s="12" t="s">
        <v>82</v>
      </c>
      <c r="AP25" s="12" t="s">
        <v>83</v>
      </c>
      <c r="AQ25" s="12" t="s">
        <v>84</v>
      </c>
      <c r="AR25" s="12" t="s">
        <v>85</v>
      </c>
      <c r="AS25" s="12" t="s">
        <v>86</v>
      </c>
      <c r="AT25" s="12" t="s">
        <v>87</v>
      </c>
      <c r="AU25" s="12" t="s">
        <v>88</v>
      </c>
      <c r="AV25" s="12" t="s">
        <v>89</v>
      </c>
      <c r="AW25" s="12" t="s">
        <v>90</v>
      </c>
      <c r="AX25" s="12" t="s">
        <v>91</v>
      </c>
    </row>
    <row r="26" spans="1:50" s="8" customFormat="1" ht="12.95" customHeight="1" x14ac:dyDescent="0.2">
      <c r="A26" s="15"/>
      <c r="G26" s="15" t="s">
        <v>92</v>
      </c>
      <c r="H26" s="10" t="s">
        <v>93</v>
      </c>
      <c r="I26" s="10" t="s">
        <v>94</v>
      </c>
      <c r="J26" s="10" t="s">
        <v>93</v>
      </c>
      <c r="K26" s="10" t="s">
        <v>94</v>
      </c>
      <c r="L26" s="10" t="s">
        <v>93</v>
      </c>
      <c r="M26" s="10" t="s">
        <v>94</v>
      </c>
      <c r="N26" s="10" t="s">
        <v>94</v>
      </c>
      <c r="O26" s="10" t="s">
        <v>93</v>
      </c>
      <c r="P26" s="12" t="s">
        <v>95</v>
      </c>
      <c r="Q26" s="10" t="s">
        <v>93</v>
      </c>
      <c r="R26" s="12" t="s">
        <v>95</v>
      </c>
      <c r="S26" s="12" t="s">
        <v>95</v>
      </c>
      <c r="T26" s="12" t="s">
        <v>95</v>
      </c>
      <c r="U26" s="12" t="s">
        <v>95</v>
      </c>
      <c r="V26" s="12" t="s">
        <v>95</v>
      </c>
      <c r="W26" s="12" t="s">
        <v>95</v>
      </c>
      <c r="X26" s="12" t="s">
        <v>95</v>
      </c>
      <c r="Y26" s="12" t="s">
        <v>95</v>
      </c>
      <c r="Z26" s="12" t="s">
        <v>95</v>
      </c>
      <c r="AA26" s="12" t="s">
        <v>95</v>
      </c>
      <c r="AB26" s="12" t="s">
        <v>95</v>
      </c>
      <c r="AC26" s="12" t="s">
        <v>93</v>
      </c>
      <c r="AD26" s="12" t="s">
        <v>95</v>
      </c>
      <c r="AE26" s="12" t="s">
        <v>95</v>
      </c>
      <c r="AF26" s="12" t="s">
        <v>95</v>
      </c>
      <c r="AG26" s="12" t="s">
        <v>95</v>
      </c>
      <c r="AH26" s="12" t="s">
        <v>95</v>
      </c>
      <c r="AI26" s="12" t="s">
        <v>95</v>
      </c>
      <c r="AJ26" s="12" t="s">
        <v>95</v>
      </c>
      <c r="AK26" s="12" t="s">
        <v>95</v>
      </c>
      <c r="AL26" s="12" t="s">
        <v>95</v>
      </c>
      <c r="AM26" s="12" t="s">
        <v>95</v>
      </c>
      <c r="AN26" s="12" t="s">
        <v>95</v>
      </c>
      <c r="AO26" s="12" t="s">
        <v>95</v>
      </c>
      <c r="AP26" s="12" t="s">
        <v>95</v>
      </c>
      <c r="AQ26" s="12" t="s">
        <v>95</v>
      </c>
      <c r="AR26" s="12" t="s">
        <v>95</v>
      </c>
      <c r="AS26" s="12" t="s">
        <v>95</v>
      </c>
      <c r="AT26" s="12" t="s">
        <v>95</v>
      </c>
      <c r="AU26" s="12" t="s">
        <v>95</v>
      </c>
      <c r="AV26" s="12" t="s">
        <v>95</v>
      </c>
      <c r="AW26" s="12" t="s">
        <v>95</v>
      </c>
      <c r="AX26" s="12" t="s">
        <v>95</v>
      </c>
    </row>
    <row r="27" spans="1:50" s="8" customFormat="1" ht="12.95" customHeight="1" x14ac:dyDescent="0.2">
      <c r="A27" s="15"/>
      <c r="G27" s="15" t="s">
        <v>96</v>
      </c>
      <c r="H27" s="10"/>
      <c r="I27" s="10" t="s">
        <v>97</v>
      </c>
      <c r="J27" s="10"/>
      <c r="K27" s="10" t="s">
        <v>98</v>
      </c>
      <c r="L27" s="10"/>
      <c r="M27" s="10" t="s">
        <v>55</v>
      </c>
      <c r="N27" s="10" t="s">
        <v>99</v>
      </c>
      <c r="O27" s="10"/>
      <c r="P27" s="12" t="s">
        <v>100</v>
      </c>
      <c r="Q27" s="10"/>
      <c r="R27" s="12" t="s">
        <v>101</v>
      </c>
      <c r="S27" s="12" t="s">
        <v>101</v>
      </c>
      <c r="T27" s="12" t="s">
        <v>101</v>
      </c>
      <c r="U27" s="12" t="s">
        <v>101</v>
      </c>
      <c r="V27" s="12" t="s">
        <v>101</v>
      </c>
      <c r="W27" s="12" t="s">
        <v>101</v>
      </c>
      <c r="X27" s="12" t="s">
        <v>101</v>
      </c>
      <c r="Y27" s="12" t="s">
        <v>101</v>
      </c>
      <c r="Z27" s="12" t="s">
        <v>101</v>
      </c>
      <c r="AA27" s="12" t="s">
        <v>101</v>
      </c>
      <c r="AB27" s="12" t="s">
        <v>101</v>
      </c>
      <c r="AC27" s="12"/>
      <c r="AD27" s="12" t="s">
        <v>101</v>
      </c>
      <c r="AE27" s="12" t="s">
        <v>101</v>
      </c>
      <c r="AF27" s="12" t="s">
        <v>101</v>
      </c>
      <c r="AG27" s="12" t="s">
        <v>101</v>
      </c>
      <c r="AH27" s="12" t="s">
        <v>101</v>
      </c>
      <c r="AI27" s="12" t="s">
        <v>101</v>
      </c>
      <c r="AJ27" s="12" t="s">
        <v>101</v>
      </c>
      <c r="AK27" s="12" t="s">
        <v>101</v>
      </c>
      <c r="AL27" s="12" t="s">
        <v>101</v>
      </c>
      <c r="AM27" s="12" t="s">
        <v>101</v>
      </c>
      <c r="AN27" s="12" t="s">
        <v>101</v>
      </c>
      <c r="AO27" s="12" t="s">
        <v>101</v>
      </c>
      <c r="AP27" s="12" t="s">
        <v>101</v>
      </c>
      <c r="AQ27" s="12" t="s">
        <v>101</v>
      </c>
      <c r="AR27" s="12" t="s">
        <v>101</v>
      </c>
      <c r="AS27" s="12" t="s">
        <v>101</v>
      </c>
      <c r="AT27" s="12" t="s">
        <v>101</v>
      </c>
      <c r="AU27" s="12" t="s">
        <v>101</v>
      </c>
      <c r="AV27" s="12" t="s">
        <v>101</v>
      </c>
      <c r="AW27" s="12" t="s">
        <v>101</v>
      </c>
      <c r="AX27" s="12" t="s">
        <v>101</v>
      </c>
    </row>
    <row r="28" spans="1:50" s="8" customFormat="1" ht="12.95" customHeight="1" x14ac:dyDescent="0.2">
      <c r="A28" s="15"/>
      <c r="G28" s="15" t="s">
        <v>102</v>
      </c>
      <c r="H28" s="10"/>
      <c r="I28" s="10"/>
      <c r="J28" s="10"/>
      <c r="K28" s="10"/>
      <c r="L28" s="10"/>
      <c r="M28" s="10"/>
      <c r="N28" s="10"/>
      <c r="O28" s="10"/>
      <c r="P28" s="12"/>
      <c r="Q28" s="10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s="8" customFormat="1" ht="12.95" customHeight="1" x14ac:dyDescent="0.2">
      <c r="A29" s="15"/>
      <c r="G29" s="15" t="s">
        <v>103</v>
      </c>
      <c r="H29" s="10" t="s">
        <v>104</v>
      </c>
      <c r="I29" s="10" t="s">
        <v>104</v>
      </c>
      <c r="J29" s="10" t="s">
        <v>104</v>
      </c>
      <c r="K29" s="10" t="s">
        <v>104</v>
      </c>
      <c r="L29" s="10" t="s">
        <v>104</v>
      </c>
      <c r="M29" s="10" t="s">
        <v>104</v>
      </c>
      <c r="N29" s="10" t="s">
        <v>104</v>
      </c>
      <c r="O29" s="10" t="s">
        <v>104</v>
      </c>
      <c r="P29" s="12" t="s">
        <v>104</v>
      </c>
      <c r="Q29" s="10" t="s">
        <v>104</v>
      </c>
      <c r="R29" s="12" t="s">
        <v>104</v>
      </c>
      <c r="S29" s="12" t="s">
        <v>104</v>
      </c>
      <c r="T29" s="12" t="s">
        <v>104</v>
      </c>
      <c r="U29" s="12" t="s">
        <v>104</v>
      </c>
      <c r="V29" s="12" t="s">
        <v>104</v>
      </c>
      <c r="W29" s="12" t="s">
        <v>104</v>
      </c>
      <c r="X29" s="12" t="s">
        <v>104</v>
      </c>
      <c r="Y29" s="12" t="s">
        <v>104</v>
      </c>
      <c r="Z29" s="12" t="s">
        <v>104</v>
      </c>
      <c r="AA29" s="12" t="s">
        <v>104</v>
      </c>
      <c r="AB29" s="12" t="s">
        <v>104</v>
      </c>
      <c r="AC29" s="12" t="s">
        <v>104</v>
      </c>
      <c r="AD29" s="12" t="s">
        <v>104</v>
      </c>
      <c r="AE29" s="12" t="s">
        <v>104</v>
      </c>
      <c r="AF29" s="12" t="s">
        <v>104</v>
      </c>
      <c r="AG29" s="12" t="s">
        <v>104</v>
      </c>
      <c r="AH29" s="12" t="s">
        <v>104</v>
      </c>
      <c r="AI29" s="12" t="s">
        <v>104</v>
      </c>
      <c r="AJ29" s="12" t="s">
        <v>104</v>
      </c>
      <c r="AK29" s="12" t="s">
        <v>104</v>
      </c>
      <c r="AL29" s="12" t="s">
        <v>104</v>
      </c>
      <c r="AM29" s="12" t="s">
        <v>104</v>
      </c>
      <c r="AN29" s="12" t="s">
        <v>104</v>
      </c>
      <c r="AO29" s="12" t="s">
        <v>104</v>
      </c>
      <c r="AP29" s="12" t="s">
        <v>104</v>
      </c>
      <c r="AQ29" s="12" t="s">
        <v>104</v>
      </c>
      <c r="AR29" s="12" t="s">
        <v>104</v>
      </c>
      <c r="AS29" s="12" t="s">
        <v>104</v>
      </c>
      <c r="AT29" s="12" t="s">
        <v>104</v>
      </c>
      <c r="AU29" s="12" t="s">
        <v>104</v>
      </c>
      <c r="AV29" s="12" t="s">
        <v>104</v>
      </c>
      <c r="AW29" s="12" t="s">
        <v>104</v>
      </c>
      <c r="AX29" s="12" t="s">
        <v>104</v>
      </c>
    </row>
    <row r="30" spans="1:50" s="8" customFormat="1" ht="12.95" customHeight="1" x14ac:dyDescent="0.2">
      <c r="A30" s="15"/>
      <c r="G30" s="15" t="s">
        <v>9</v>
      </c>
      <c r="H30" s="10" t="s">
        <v>105</v>
      </c>
      <c r="I30" s="10" t="s">
        <v>105</v>
      </c>
      <c r="J30" s="10" t="s">
        <v>105</v>
      </c>
      <c r="K30" s="10" t="s">
        <v>106</v>
      </c>
      <c r="L30" s="10" t="s">
        <v>105</v>
      </c>
      <c r="M30" s="10" t="s">
        <v>107</v>
      </c>
      <c r="N30" s="10" t="s">
        <v>108</v>
      </c>
      <c r="O30" s="10" t="s">
        <v>109</v>
      </c>
      <c r="P30" s="12" t="s">
        <v>110</v>
      </c>
      <c r="Q30" s="10" t="s">
        <v>111</v>
      </c>
      <c r="R30" s="12" t="s">
        <v>112</v>
      </c>
      <c r="S30" s="12" t="s">
        <v>113</v>
      </c>
      <c r="T30" s="12" t="s">
        <v>114</v>
      </c>
      <c r="U30" s="12" t="s">
        <v>115</v>
      </c>
      <c r="V30" s="12" t="s">
        <v>116</v>
      </c>
      <c r="W30" s="12" t="s">
        <v>117</v>
      </c>
      <c r="X30" s="12" t="s">
        <v>118</v>
      </c>
      <c r="Y30" s="12" t="s">
        <v>119</v>
      </c>
      <c r="Z30" s="12" t="s">
        <v>120</v>
      </c>
      <c r="AA30" s="12" t="s">
        <v>121</v>
      </c>
      <c r="AB30" s="12" t="s">
        <v>122</v>
      </c>
      <c r="AC30" s="12" t="s">
        <v>123</v>
      </c>
      <c r="AD30" s="12" t="s">
        <v>121</v>
      </c>
      <c r="AE30" s="12" t="s">
        <v>121</v>
      </c>
      <c r="AF30" s="12" t="s">
        <v>121</v>
      </c>
      <c r="AG30" s="12" t="s">
        <v>121</v>
      </c>
      <c r="AH30" s="12" t="s">
        <v>121</v>
      </c>
      <c r="AI30" s="12" t="s">
        <v>121</v>
      </c>
      <c r="AJ30" s="12" t="s">
        <v>121</v>
      </c>
      <c r="AK30" s="12" t="s">
        <v>121</v>
      </c>
      <c r="AL30" s="12" t="s">
        <v>121</v>
      </c>
      <c r="AM30" s="12" t="s">
        <v>121</v>
      </c>
      <c r="AN30" s="12" t="s">
        <v>121</v>
      </c>
      <c r="AO30" s="12" t="s">
        <v>121</v>
      </c>
      <c r="AP30" s="12" t="s">
        <v>121</v>
      </c>
      <c r="AQ30" s="12" t="s">
        <v>121</v>
      </c>
      <c r="AR30" s="12" t="s">
        <v>121</v>
      </c>
      <c r="AS30" s="12" t="s">
        <v>121</v>
      </c>
      <c r="AT30" s="12" t="s">
        <v>121</v>
      </c>
      <c r="AU30" s="12" t="s">
        <v>121</v>
      </c>
      <c r="AV30" s="12" t="s">
        <v>121</v>
      </c>
      <c r="AW30" s="12" t="s">
        <v>121</v>
      </c>
      <c r="AX30" s="12" t="s">
        <v>121</v>
      </c>
    </row>
    <row r="31" spans="1:50" s="8" customFormat="1" ht="12.95" customHeight="1" x14ac:dyDescent="0.2">
      <c r="A31" s="15"/>
      <c r="G31" s="15" t="s">
        <v>124</v>
      </c>
      <c r="H31" s="10"/>
      <c r="I31" s="10"/>
      <c r="J31" s="10"/>
      <c r="K31" s="10"/>
      <c r="L31" s="10"/>
      <c r="M31" s="10"/>
      <c r="N31" s="10"/>
      <c r="O31" s="10"/>
      <c r="P31" s="12" t="s">
        <v>125</v>
      </c>
      <c r="Q31" s="10"/>
      <c r="R31" s="12" t="s">
        <v>126</v>
      </c>
      <c r="S31" s="12" t="s">
        <v>126</v>
      </c>
      <c r="T31" s="12" t="s">
        <v>126</v>
      </c>
      <c r="U31" s="12" t="s">
        <v>126</v>
      </c>
      <c r="V31" s="12" t="s">
        <v>126</v>
      </c>
      <c r="W31" s="12" t="s">
        <v>126</v>
      </c>
      <c r="X31" s="12" t="s">
        <v>126</v>
      </c>
      <c r="Y31" s="12" t="s">
        <v>126</v>
      </c>
      <c r="Z31" s="12" t="s">
        <v>126</v>
      </c>
      <c r="AA31" s="12" t="s">
        <v>126</v>
      </c>
      <c r="AB31" s="12" t="s">
        <v>126</v>
      </c>
      <c r="AC31" s="12"/>
      <c r="AD31" s="12" t="s">
        <v>126</v>
      </c>
      <c r="AE31" s="12" t="s">
        <v>126</v>
      </c>
      <c r="AF31" s="12" t="s">
        <v>126</v>
      </c>
      <c r="AG31" s="12" t="s">
        <v>126</v>
      </c>
      <c r="AH31" s="12" t="s">
        <v>126</v>
      </c>
      <c r="AI31" s="12" t="s">
        <v>126</v>
      </c>
      <c r="AJ31" s="12" t="s">
        <v>126</v>
      </c>
      <c r="AK31" s="12" t="s">
        <v>126</v>
      </c>
      <c r="AL31" s="12" t="s">
        <v>126</v>
      </c>
      <c r="AM31" s="12" t="s">
        <v>126</v>
      </c>
      <c r="AN31" s="12" t="s">
        <v>126</v>
      </c>
      <c r="AO31" s="12" t="s">
        <v>126</v>
      </c>
      <c r="AP31" s="12" t="s">
        <v>126</v>
      </c>
      <c r="AQ31" s="12" t="s">
        <v>126</v>
      </c>
      <c r="AR31" s="12" t="s">
        <v>126</v>
      </c>
      <c r="AS31" s="12" t="s">
        <v>126</v>
      </c>
      <c r="AT31" s="12" t="s">
        <v>126</v>
      </c>
      <c r="AU31" s="12" t="s">
        <v>126</v>
      </c>
      <c r="AV31" s="12" t="s">
        <v>126</v>
      </c>
      <c r="AW31" s="12" t="s">
        <v>126</v>
      </c>
      <c r="AX31" s="12" t="s">
        <v>126</v>
      </c>
    </row>
    <row r="32" spans="1:50" s="8" customFormat="1" ht="12.95" customHeight="1" x14ac:dyDescent="0.2">
      <c r="A32" s="15"/>
      <c r="G32" s="15" t="s">
        <v>127</v>
      </c>
      <c r="H32" s="10"/>
      <c r="I32" s="10"/>
      <c r="J32" s="10"/>
      <c r="K32" s="10"/>
      <c r="L32" s="10"/>
      <c r="M32" s="10"/>
      <c r="N32" s="10"/>
      <c r="O32" s="10"/>
      <c r="P32" s="25" t="s">
        <v>128</v>
      </c>
      <c r="Q32" s="10"/>
      <c r="R32" s="25" t="s">
        <v>129</v>
      </c>
      <c r="S32" s="25" t="s">
        <v>130</v>
      </c>
      <c r="T32" s="25" t="s">
        <v>131</v>
      </c>
      <c r="U32" s="25" t="s">
        <v>132</v>
      </c>
      <c r="V32" s="25" t="s">
        <v>133</v>
      </c>
      <c r="W32" s="25" t="s">
        <v>134</v>
      </c>
      <c r="X32" s="25" t="s">
        <v>135</v>
      </c>
      <c r="Y32" s="25" t="s">
        <v>136</v>
      </c>
      <c r="Z32" s="25" t="s">
        <v>137</v>
      </c>
      <c r="AA32" s="25" t="s">
        <v>138</v>
      </c>
      <c r="AB32" s="25" t="s">
        <v>129</v>
      </c>
      <c r="AC32" s="25"/>
      <c r="AD32" s="25" t="s">
        <v>139</v>
      </c>
      <c r="AE32" s="25" t="s">
        <v>140</v>
      </c>
      <c r="AF32" s="25" t="s">
        <v>141</v>
      </c>
      <c r="AG32" s="25" t="s">
        <v>142</v>
      </c>
      <c r="AH32" s="25" t="s">
        <v>143</v>
      </c>
      <c r="AI32" s="25" t="s">
        <v>144</v>
      </c>
      <c r="AJ32" s="25" t="s">
        <v>145</v>
      </c>
      <c r="AK32" s="25" t="s">
        <v>146</v>
      </c>
      <c r="AL32" s="25" t="s">
        <v>147</v>
      </c>
      <c r="AM32" s="25" t="s">
        <v>148</v>
      </c>
      <c r="AN32" s="25" t="s">
        <v>149</v>
      </c>
      <c r="AO32" s="25" t="s">
        <v>150</v>
      </c>
      <c r="AP32" s="25" t="s">
        <v>151</v>
      </c>
      <c r="AQ32" s="25" t="s">
        <v>152</v>
      </c>
      <c r="AR32" s="25" t="s">
        <v>153</v>
      </c>
      <c r="AS32" s="25" t="s">
        <v>154</v>
      </c>
      <c r="AT32" s="25" t="s">
        <v>155</v>
      </c>
      <c r="AU32" s="25" t="s">
        <v>156</v>
      </c>
      <c r="AV32" s="25" t="s">
        <v>157</v>
      </c>
      <c r="AW32" s="25" t="s">
        <v>158</v>
      </c>
      <c r="AX32" s="25" t="s">
        <v>129</v>
      </c>
    </row>
    <row r="33" spans="1:50" s="8" customFormat="1" ht="12.95" customHeight="1" x14ac:dyDescent="0.2">
      <c r="A33" s="15"/>
      <c r="G33" s="15" t="s">
        <v>159</v>
      </c>
      <c r="H33" s="10"/>
      <c r="I33" s="10"/>
      <c r="J33" s="10"/>
      <c r="K33" s="10"/>
      <c r="L33" s="10"/>
      <c r="M33" s="10"/>
      <c r="N33" s="10"/>
      <c r="O33" s="10"/>
      <c r="P33" s="25" t="s">
        <v>160</v>
      </c>
      <c r="Q33" s="10"/>
      <c r="R33" s="25" t="s">
        <v>129</v>
      </c>
      <c r="S33" s="25" t="s">
        <v>130</v>
      </c>
      <c r="T33" s="25" t="s">
        <v>131</v>
      </c>
      <c r="U33" s="25" t="s">
        <v>132</v>
      </c>
      <c r="V33" s="25" t="s">
        <v>133</v>
      </c>
      <c r="W33" s="25" t="s">
        <v>134</v>
      </c>
      <c r="X33" s="25" t="s">
        <v>135</v>
      </c>
      <c r="Y33" s="25" t="s">
        <v>136</v>
      </c>
      <c r="Z33" s="25" t="s">
        <v>137</v>
      </c>
      <c r="AA33" s="25" t="s">
        <v>138</v>
      </c>
      <c r="AB33" s="25" t="s">
        <v>138</v>
      </c>
      <c r="AC33" s="25"/>
      <c r="AD33" s="25" t="s">
        <v>139</v>
      </c>
      <c r="AE33" s="25" t="s">
        <v>140</v>
      </c>
      <c r="AF33" s="25" t="s">
        <v>141</v>
      </c>
      <c r="AG33" s="25" t="s">
        <v>142</v>
      </c>
      <c r="AH33" s="25" t="s">
        <v>143</v>
      </c>
      <c r="AI33" s="25" t="s">
        <v>144</v>
      </c>
      <c r="AJ33" s="25" t="s">
        <v>145</v>
      </c>
      <c r="AK33" s="25" t="s">
        <v>146</v>
      </c>
      <c r="AL33" s="25" t="s">
        <v>147</v>
      </c>
      <c r="AM33" s="25" t="s">
        <v>148</v>
      </c>
      <c r="AN33" s="25" t="s">
        <v>149</v>
      </c>
      <c r="AO33" s="25" t="s">
        <v>150</v>
      </c>
      <c r="AP33" s="25" t="s">
        <v>151</v>
      </c>
      <c r="AQ33" s="25" t="s">
        <v>152</v>
      </c>
      <c r="AR33" s="25" t="s">
        <v>153</v>
      </c>
      <c r="AS33" s="25" t="s">
        <v>154</v>
      </c>
      <c r="AT33" s="25" t="s">
        <v>155</v>
      </c>
      <c r="AU33" s="25" t="s">
        <v>156</v>
      </c>
      <c r="AV33" s="25" t="s">
        <v>157</v>
      </c>
      <c r="AW33" s="25" t="s">
        <v>158</v>
      </c>
      <c r="AX33" s="25" t="s">
        <v>158</v>
      </c>
    </row>
    <row r="34" spans="1:50" s="8" customFormat="1" ht="12.95" customHeight="1" x14ac:dyDescent="0.2">
      <c r="A34" s="15"/>
      <c r="G34" s="15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2" t="s">
        <v>40</v>
      </c>
      <c r="T34" s="13" t="s">
        <v>40</v>
      </c>
      <c r="U34" s="11"/>
      <c r="V34" s="12"/>
      <c r="W34" s="12"/>
      <c r="X34" s="12"/>
      <c r="Y34" s="14" t="s">
        <v>40</v>
      </c>
      <c r="Z34" s="11" t="s">
        <v>40</v>
      </c>
      <c r="AA34" s="8" t="s">
        <v>40</v>
      </c>
      <c r="AB34" s="8" t="s">
        <v>40</v>
      </c>
      <c r="AD34" s="8" t="s">
        <v>40</v>
      </c>
      <c r="AE34" s="8" t="s">
        <v>40</v>
      </c>
      <c r="AF34" s="8" t="s">
        <v>40</v>
      </c>
      <c r="AG34" s="8" t="s">
        <v>40</v>
      </c>
      <c r="AH34" s="8" t="s">
        <v>40</v>
      </c>
      <c r="AI34" s="8" t="s">
        <v>40</v>
      </c>
      <c r="AJ34" s="8" t="s">
        <v>40</v>
      </c>
      <c r="AK34" s="8" t="s">
        <v>40</v>
      </c>
      <c r="AL34" s="8" t="s">
        <v>40</v>
      </c>
      <c r="AM34" s="8" t="s">
        <v>40</v>
      </c>
      <c r="AN34" s="8" t="s">
        <v>40</v>
      </c>
      <c r="AO34" s="8" t="s">
        <v>40</v>
      </c>
      <c r="AP34" s="8" t="s">
        <v>40</v>
      </c>
      <c r="AQ34" s="8" t="s">
        <v>40</v>
      </c>
      <c r="AR34" s="8" t="s">
        <v>40</v>
      </c>
      <c r="AS34" s="8" t="s">
        <v>40</v>
      </c>
      <c r="AT34" s="8" t="s">
        <v>40</v>
      </c>
      <c r="AU34" s="8" t="s">
        <v>40</v>
      </c>
      <c r="AV34" s="8" t="s">
        <v>40</v>
      </c>
      <c r="AW34" s="8" t="s">
        <v>40</v>
      </c>
      <c r="AX34" s="8" t="s">
        <v>40</v>
      </c>
    </row>
    <row r="35" spans="1:50" s="26" customFormat="1" x14ac:dyDescent="0.2">
      <c r="A35" s="27" t="s">
        <v>161</v>
      </c>
      <c r="B35" s="28"/>
      <c r="C35" s="28"/>
      <c r="D35" s="28"/>
      <c r="E35" s="28"/>
      <c r="F35" s="28"/>
      <c r="H35" s="29" t="s">
        <v>162</v>
      </c>
      <c r="I35" s="29"/>
      <c r="J35" s="29"/>
      <c r="K35" s="29"/>
      <c r="L35" s="29"/>
      <c r="M35" s="29"/>
      <c r="N35" s="30"/>
      <c r="O35" s="30"/>
      <c r="P35" s="30"/>
      <c r="Q35" s="30"/>
      <c r="R35" s="31"/>
      <c r="S35" s="32"/>
      <c r="T35" s="32"/>
      <c r="U35" s="33"/>
      <c r="V35" s="31"/>
      <c r="W35" s="32"/>
      <c r="X35" s="32"/>
      <c r="Y35" s="32"/>
      <c r="Z35" s="34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</row>
    <row r="36" spans="1:50" s="26" customFormat="1" x14ac:dyDescent="0.2">
      <c r="A36" s="35" t="s">
        <v>163</v>
      </c>
      <c r="B36" s="35" t="s">
        <v>164</v>
      </c>
      <c r="C36" s="35" t="s">
        <v>165</v>
      </c>
      <c r="D36" s="35" t="s">
        <v>166</v>
      </c>
      <c r="E36" s="35" t="s">
        <v>167</v>
      </c>
      <c r="F36" s="35" t="s">
        <v>168</v>
      </c>
      <c r="G36" s="36"/>
      <c r="H36" s="29"/>
      <c r="I36" s="29"/>
      <c r="J36" s="29"/>
      <c r="K36" s="29"/>
      <c r="L36" s="29"/>
      <c r="M36" s="29"/>
      <c r="N36" s="30"/>
      <c r="O36" s="30"/>
      <c r="P36" s="30"/>
      <c r="Q36" s="30"/>
      <c r="R36" s="31"/>
      <c r="S36" s="32"/>
      <c r="T36" s="32"/>
      <c r="U36" s="33"/>
      <c r="V36" s="31"/>
      <c r="W36" s="32"/>
      <c r="X36" s="32"/>
      <c r="Y36" s="32"/>
      <c r="Z36" s="34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</row>
    <row r="37" spans="1:50" ht="32.25" customHeight="1" x14ac:dyDescent="0.2">
      <c r="A37" s="28" t="s">
        <v>169</v>
      </c>
      <c r="B37" s="28" t="s">
        <v>170</v>
      </c>
      <c r="C37" s="28" t="s">
        <v>171</v>
      </c>
      <c r="D37" s="37"/>
      <c r="E37" s="37"/>
      <c r="F37" s="37"/>
      <c r="G37" s="26" t="s">
        <v>40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  <c r="S37" s="40"/>
      <c r="T37" s="40"/>
      <c r="U37" s="41"/>
      <c r="V37" s="39"/>
      <c r="W37" s="40"/>
      <c r="X37" s="40"/>
      <c r="Y37" s="40"/>
      <c r="Z37" s="42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</row>
    <row r="38" spans="1:50" ht="47.1" customHeight="1" x14ac:dyDescent="0.2">
      <c r="A38" s="28" t="s">
        <v>172</v>
      </c>
      <c r="B38" s="28" t="s">
        <v>173</v>
      </c>
      <c r="C38" s="28" t="s">
        <v>174</v>
      </c>
      <c r="D38" s="37"/>
      <c r="E38" s="37"/>
      <c r="F38" s="37"/>
      <c r="G38" s="26" t="s">
        <v>40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  <c r="S38" s="40"/>
      <c r="T38" s="40"/>
      <c r="U38" s="41"/>
      <c r="V38" s="39"/>
      <c r="W38" s="40"/>
      <c r="X38" s="40"/>
      <c r="Y38" s="40"/>
      <c r="Z38" s="42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</row>
    <row r="39" spans="1:50" ht="15.75" x14ac:dyDescent="0.2">
      <c r="A39" s="28" t="s">
        <v>175</v>
      </c>
      <c r="B39" s="37" t="s">
        <v>176</v>
      </c>
      <c r="C39" s="28" t="s">
        <v>171</v>
      </c>
      <c r="H39" s="38" t="s">
        <v>177</v>
      </c>
      <c r="I39" s="38"/>
      <c r="J39" s="38"/>
      <c r="K39" s="38"/>
      <c r="L39" s="38"/>
      <c r="M39" s="38"/>
      <c r="N39" s="38"/>
      <c r="O39" s="40"/>
      <c r="P39" s="40"/>
      <c r="Q39" s="40"/>
      <c r="R39" s="40"/>
      <c r="S39" s="40"/>
      <c r="T39" s="40"/>
      <c r="U39" s="41"/>
      <c r="V39" s="39"/>
      <c r="W39" s="40"/>
      <c r="X39" s="40"/>
      <c r="Y39" s="40"/>
      <c r="Z39" s="42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</row>
    <row r="40" spans="1:50" ht="15.75" x14ac:dyDescent="0.2">
      <c r="A40" s="28" t="s">
        <v>178</v>
      </c>
      <c r="H40" s="43" t="s">
        <v>179</v>
      </c>
      <c r="I40" s="43"/>
      <c r="J40" s="43"/>
      <c r="K40" s="43"/>
      <c r="L40" s="43"/>
      <c r="M40" s="43"/>
      <c r="N40" s="43"/>
      <c r="O40" s="44"/>
      <c r="P40" s="44"/>
      <c r="Q40" s="44"/>
      <c r="R40" s="40"/>
      <c r="S40" s="45"/>
      <c r="T40" s="40"/>
      <c r="U40" s="40"/>
      <c r="V40" s="45"/>
      <c r="W40" s="40"/>
      <c r="X40" s="40"/>
      <c r="Y40" s="40"/>
      <c r="Z40" s="42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</row>
    <row r="41" spans="1:50" ht="15.75" customHeight="1" x14ac:dyDescent="0.2">
      <c r="A41" s="28" t="s">
        <v>178</v>
      </c>
      <c r="B41" s="37"/>
      <c r="G41" s="26" t="s">
        <v>40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  <c r="S41" s="47"/>
      <c r="T41" s="47"/>
      <c r="U41" s="48"/>
      <c r="V41" s="47"/>
      <c r="W41" s="47"/>
      <c r="X41" s="47"/>
      <c r="Y41" s="47"/>
      <c r="Z41" s="48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</row>
    <row r="42" spans="1:50" ht="15.75" customHeight="1" x14ac:dyDescent="0.2">
      <c r="A42" s="28" t="s">
        <v>180</v>
      </c>
      <c r="B42" s="37" t="s">
        <v>181</v>
      </c>
      <c r="E42" s="37"/>
      <c r="G42" s="26" t="s">
        <v>40</v>
      </c>
      <c r="H42" s="49" t="s">
        <v>51</v>
      </c>
      <c r="I42" s="50"/>
      <c r="J42" s="49"/>
      <c r="K42" s="51" t="s">
        <v>55</v>
      </c>
      <c r="L42" s="52"/>
      <c r="M42" s="52" t="s">
        <v>55</v>
      </c>
      <c r="N42" s="53" t="s">
        <v>182</v>
      </c>
      <c r="O42" s="53"/>
      <c r="P42" s="54" t="s">
        <v>183</v>
      </c>
      <c r="Q42" s="53"/>
      <c r="R42" s="54" t="s">
        <v>184</v>
      </c>
      <c r="S42" s="54" t="s">
        <v>185</v>
      </c>
      <c r="T42" s="54" t="s">
        <v>186</v>
      </c>
      <c r="U42" s="54" t="s">
        <v>187</v>
      </c>
      <c r="V42" s="54" t="s">
        <v>188</v>
      </c>
      <c r="W42" s="54" t="s">
        <v>189</v>
      </c>
      <c r="X42" s="54" t="s">
        <v>190</v>
      </c>
      <c r="Y42" s="54" t="s">
        <v>191</v>
      </c>
      <c r="Z42" s="54" t="s">
        <v>192</v>
      </c>
      <c r="AA42" s="54" t="s">
        <v>193</v>
      </c>
      <c r="AB42" s="54" t="s">
        <v>194</v>
      </c>
      <c r="AC42" s="54"/>
      <c r="AD42" s="54" t="s">
        <v>195</v>
      </c>
      <c r="AE42" s="54" t="s">
        <v>196</v>
      </c>
      <c r="AF42" s="54" t="s">
        <v>197</v>
      </c>
      <c r="AG42" s="54" t="s">
        <v>198</v>
      </c>
      <c r="AH42" s="54" t="s">
        <v>199</v>
      </c>
      <c r="AI42" s="54" t="s">
        <v>200</v>
      </c>
      <c r="AJ42" s="54" t="s">
        <v>201</v>
      </c>
      <c r="AK42" s="54" t="s">
        <v>202</v>
      </c>
      <c r="AL42" s="54" t="s">
        <v>203</v>
      </c>
      <c r="AM42" s="54" t="s">
        <v>204</v>
      </c>
      <c r="AN42" s="54" t="s">
        <v>205</v>
      </c>
      <c r="AO42" s="54" t="s">
        <v>206</v>
      </c>
      <c r="AP42" s="54" t="s">
        <v>207</v>
      </c>
      <c r="AQ42" s="54" t="s">
        <v>208</v>
      </c>
      <c r="AR42" s="54" t="s">
        <v>209</v>
      </c>
      <c r="AS42" s="54" t="s">
        <v>210</v>
      </c>
      <c r="AT42" s="54" t="s">
        <v>211</v>
      </c>
      <c r="AU42" s="54" t="s">
        <v>212</v>
      </c>
      <c r="AV42" s="54" t="s">
        <v>213</v>
      </c>
      <c r="AW42" s="54" t="s">
        <v>214</v>
      </c>
      <c r="AX42" s="54" t="s">
        <v>215</v>
      </c>
    </row>
    <row r="43" spans="1:50" ht="15.75" customHeight="1" x14ac:dyDescent="0.2">
      <c r="A43" s="28" t="s">
        <v>178</v>
      </c>
      <c r="G43" s="26" t="s">
        <v>40</v>
      </c>
      <c r="H43" s="55"/>
      <c r="I43" s="56"/>
      <c r="J43" s="55"/>
      <c r="K43" s="57" t="s">
        <v>216</v>
      </c>
      <c r="L43" s="58"/>
      <c r="M43" s="57"/>
      <c r="N43" s="55"/>
      <c r="O43" s="55"/>
      <c r="P43" s="59" t="s">
        <v>217</v>
      </c>
      <c r="Q43" s="55"/>
      <c r="R43" s="59" t="s">
        <v>217</v>
      </c>
      <c r="S43" s="59" t="s">
        <v>217</v>
      </c>
      <c r="T43" s="59" t="s">
        <v>217</v>
      </c>
      <c r="U43" s="59" t="s">
        <v>217</v>
      </c>
      <c r="V43" s="59" t="s">
        <v>217</v>
      </c>
      <c r="W43" s="59" t="s">
        <v>217</v>
      </c>
      <c r="X43" s="59" t="s">
        <v>217</v>
      </c>
      <c r="Y43" s="59" t="s">
        <v>217</v>
      </c>
      <c r="Z43" s="59" t="s">
        <v>217</v>
      </c>
      <c r="AA43" s="59" t="s">
        <v>217</v>
      </c>
      <c r="AB43" s="59" t="s">
        <v>217</v>
      </c>
      <c r="AC43" s="59"/>
      <c r="AD43" s="59" t="s">
        <v>217</v>
      </c>
      <c r="AE43" s="59" t="s">
        <v>217</v>
      </c>
      <c r="AF43" s="59" t="s">
        <v>217</v>
      </c>
      <c r="AG43" s="59" t="s">
        <v>217</v>
      </c>
      <c r="AH43" s="59" t="s">
        <v>217</v>
      </c>
      <c r="AI43" s="59" t="s">
        <v>217</v>
      </c>
      <c r="AJ43" s="59" t="s">
        <v>217</v>
      </c>
      <c r="AK43" s="59" t="s">
        <v>217</v>
      </c>
      <c r="AL43" s="59" t="s">
        <v>217</v>
      </c>
      <c r="AM43" s="59" t="s">
        <v>217</v>
      </c>
      <c r="AN43" s="59" t="s">
        <v>217</v>
      </c>
      <c r="AO43" s="59" t="s">
        <v>217</v>
      </c>
      <c r="AP43" s="59" t="s">
        <v>217</v>
      </c>
      <c r="AQ43" s="59" t="s">
        <v>217</v>
      </c>
      <c r="AR43" s="59" t="s">
        <v>217</v>
      </c>
      <c r="AS43" s="59" t="s">
        <v>217</v>
      </c>
      <c r="AT43" s="59" t="s">
        <v>217</v>
      </c>
      <c r="AU43" s="59" t="s">
        <v>217</v>
      </c>
      <c r="AV43" s="59" t="s">
        <v>217</v>
      </c>
      <c r="AW43" s="59" t="s">
        <v>217</v>
      </c>
      <c r="AX43" s="59" t="s">
        <v>217</v>
      </c>
    </row>
    <row r="44" spans="1:50" ht="15.75" customHeight="1" x14ac:dyDescent="0.2">
      <c r="A44" s="28" t="s">
        <v>218</v>
      </c>
      <c r="B44" s="37" t="s">
        <v>219</v>
      </c>
      <c r="G44" s="26" t="s">
        <v>40</v>
      </c>
      <c r="H44" s="60"/>
      <c r="I44" s="61"/>
      <c r="J44" s="60"/>
      <c r="K44" s="61"/>
      <c r="L44" s="60"/>
      <c r="M44" s="61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</row>
    <row r="45" spans="1:50" ht="15.75" customHeight="1" x14ac:dyDescent="0.2">
      <c r="A45" s="28" t="s">
        <v>218</v>
      </c>
      <c r="B45" s="37" t="s">
        <v>220</v>
      </c>
      <c r="G45" s="26" t="s">
        <v>40</v>
      </c>
      <c r="H45" s="60"/>
      <c r="I45" s="61"/>
      <c r="J45" s="60"/>
      <c r="K45" s="61"/>
      <c r="L45" s="60"/>
      <c r="M45" s="61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</row>
    <row r="46" spans="1:50" s="63" customFormat="1" ht="18" customHeight="1" x14ac:dyDescent="0.25">
      <c r="A46" s="64" t="s">
        <v>221</v>
      </c>
      <c r="B46" s="64" t="s">
        <v>222</v>
      </c>
      <c r="C46" s="64" t="s">
        <v>223</v>
      </c>
      <c r="D46" s="65" t="s">
        <v>224</v>
      </c>
      <c r="E46" s="65" t="s">
        <v>225</v>
      </c>
      <c r="F46" s="64"/>
      <c r="G46" s="66" t="s">
        <v>40</v>
      </c>
      <c r="H46" s="67"/>
      <c r="I46" s="101"/>
      <c r="J46" s="68"/>
      <c r="K46" s="114"/>
      <c r="L46" s="68"/>
      <c r="M46" s="114"/>
      <c r="N46" s="107"/>
      <c r="O46" s="69" t="s">
        <v>226</v>
      </c>
      <c r="P46" s="70"/>
      <c r="Q46" s="69"/>
      <c r="R46" s="70"/>
      <c r="S46" s="70"/>
      <c r="T46" s="70"/>
      <c r="U46" s="70"/>
      <c r="V46" s="70"/>
      <c r="W46" s="70"/>
      <c r="X46" s="70"/>
      <c r="Y46" s="70"/>
      <c r="Z46" s="70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</row>
    <row r="47" spans="1:50" s="63" customFormat="1" ht="18" customHeight="1" x14ac:dyDescent="0.25">
      <c r="A47" s="64" t="s">
        <v>227</v>
      </c>
      <c r="B47" s="64" t="s">
        <v>222</v>
      </c>
      <c r="C47" s="64" t="s">
        <v>223</v>
      </c>
      <c r="D47" s="65" t="s">
        <v>224</v>
      </c>
      <c r="E47" s="65">
        <v>31</v>
      </c>
      <c r="F47" s="64"/>
      <c r="G47" s="66" t="s">
        <v>40</v>
      </c>
      <c r="H47" s="67"/>
      <c r="I47" s="102"/>
      <c r="J47" s="68"/>
      <c r="K47" s="105"/>
      <c r="L47" s="68"/>
      <c r="M47" s="105"/>
      <c r="N47" s="108"/>
      <c r="O47" s="68" t="s">
        <v>228</v>
      </c>
      <c r="P47" s="72"/>
      <c r="Q47" s="68"/>
      <c r="R47" s="72"/>
      <c r="S47" s="72"/>
      <c r="T47" s="72"/>
      <c r="U47" s="72"/>
      <c r="V47" s="72"/>
      <c r="W47" s="72"/>
      <c r="X47" s="72"/>
      <c r="Y47" s="72"/>
      <c r="Z47" s="72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</row>
    <row r="48" spans="1:50" s="63" customFormat="1" ht="18" customHeight="1" x14ac:dyDescent="0.25">
      <c r="A48" s="64" t="s">
        <v>227</v>
      </c>
      <c r="B48" s="64" t="s">
        <v>222</v>
      </c>
      <c r="C48" s="64" t="s">
        <v>223</v>
      </c>
      <c r="D48" s="65" t="s">
        <v>224</v>
      </c>
      <c r="E48" s="65">
        <v>50</v>
      </c>
      <c r="F48" s="64"/>
      <c r="G48" s="66"/>
      <c r="H48" s="67"/>
      <c r="I48" s="102"/>
      <c r="J48" s="68"/>
      <c r="K48" s="105"/>
      <c r="L48" s="68"/>
      <c r="M48" s="105"/>
      <c r="N48" s="108"/>
      <c r="O48" s="68" t="s">
        <v>229</v>
      </c>
      <c r="P48" s="72"/>
      <c r="Q48" s="68"/>
      <c r="R48" s="72"/>
      <c r="S48" s="72"/>
      <c r="T48" s="72"/>
      <c r="U48" s="72"/>
      <c r="V48" s="72"/>
      <c r="W48" s="72"/>
      <c r="X48" s="72"/>
      <c r="Y48" s="72"/>
      <c r="Z48" s="72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</row>
    <row r="49" spans="1:50" s="63" customFormat="1" ht="18" customHeight="1" x14ac:dyDescent="0.25">
      <c r="A49" s="64" t="s">
        <v>227</v>
      </c>
      <c r="B49" s="64" t="s">
        <v>222</v>
      </c>
      <c r="C49" s="64" t="s">
        <v>223</v>
      </c>
      <c r="D49" s="65" t="s">
        <v>224</v>
      </c>
      <c r="E49" s="65" t="s">
        <v>143</v>
      </c>
      <c r="F49" s="64"/>
      <c r="G49" s="66" t="s">
        <v>40</v>
      </c>
      <c r="H49" s="67"/>
      <c r="I49" s="102"/>
      <c r="J49" s="68"/>
      <c r="K49" s="105"/>
      <c r="L49" s="68"/>
      <c r="M49" s="105"/>
      <c r="N49" s="108"/>
      <c r="O49" s="68" t="s">
        <v>230</v>
      </c>
      <c r="P49" s="72"/>
      <c r="Q49" s="68"/>
      <c r="R49" s="72"/>
      <c r="S49" s="72"/>
      <c r="T49" s="72"/>
      <c r="U49" s="72"/>
      <c r="V49" s="72"/>
      <c r="W49" s="72"/>
      <c r="X49" s="72"/>
      <c r="Y49" s="72"/>
      <c r="Z49" s="72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</row>
    <row r="50" spans="1:50" s="63" customFormat="1" ht="18" customHeight="1" x14ac:dyDescent="0.25">
      <c r="A50" s="64" t="s">
        <v>227</v>
      </c>
      <c r="B50" s="64" t="s">
        <v>222</v>
      </c>
      <c r="C50" s="64" t="s">
        <v>223</v>
      </c>
      <c r="D50" s="65" t="s">
        <v>224</v>
      </c>
      <c r="E50" s="65" t="s">
        <v>145</v>
      </c>
      <c r="F50" s="64"/>
      <c r="G50" s="66"/>
      <c r="H50" s="67"/>
      <c r="I50" s="102"/>
      <c r="J50" s="68"/>
      <c r="K50" s="105"/>
      <c r="L50" s="68"/>
      <c r="M50" s="105"/>
      <c r="N50" s="108"/>
      <c r="O50" s="68" t="s">
        <v>231</v>
      </c>
      <c r="P50" s="72"/>
      <c r="Q50" s="68"/>
      <c r="R50" s="72"/>
      <c r="S50" s="72"/>
      <c r="T50" s="72"/>
      <c r="U50" s="72"/>
      <c r="V50" s="72"/>
      <c r="W50" s="72"/>
      <c r="X50" s="72"/>
      <c r="Y50" s="72"/>
      <c r="Z50" s="72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</row>
    <row r="51" spans="1:50" s="63" customFormat="1" ht="18" customHeight="1" x14ac:dyDescent="0.25">
      <c r="A51" s="64" t="s">
        <v>178</v>
      </c>
      <c r="B51" s="64"/>
      <c r="C51" s="64"/>
      <c r="D51" s="65"/>
      <c r="E51" s="65"/>
      <c r="F51" s="64"/>
      <c r="G51" s="66" t="s">
        <v>40</v>
      </c>
      <c r="H51" s="67"/>
      <c r="I51" s="102"/>
      <c r="J51" s="68"/>
      <c r="K51" s="105"/>
      <c r="L51" s="68"/>
      <c r="M51" s="105"/>
      <c r="N51" s="108"/>
      <c r="O51" s="68" t="s">
        <v>228</v>
      </c>
      <c r="P51" s="72">
        <f>SUMIF($O46:$O50,"Interest",P46:P50)+SUMIF($O46:$O50,"Depreciation",P46:P50)+SUMIF($O46:$O50,"Operating Costs",P46:P50)+SUMIF($O46:$O50,"Allocations",P46:P50)</f>
        <v>0</v>
      </c>
      <c r="Q51" s="68"/>
      <c r="R51" s="72">
        <f t="shared" ref="R51:AB51" si="0">SUMIF($O46:$O50,"Interest",R46:R50)+SUMIF($O46:$O50,"Depreciation",R46:R50)+SUMIF($O46:$O50,"Operating Costs",R46:R50)+SUMIF($O46:$O50,"Allocations",R46:R50)</f>
        <v>0</v>
      </c>
      <c r="S51" s="72">
        <f t="shared" si="0"/>
        <v>0</v>
      </c>
      <c r="T51" s="72">
        <f t="shared" si="0"/>
        <v>0</v>
      </c>
      <c r="U51" s="72">
        <f t="shared" si="0"/>
        <v>0</v>
      </c>
      <c r="V51" s="72">
        <f t="shared" si="0"/>
        <v>0</v>
      </c>
      <c r="W51" s="72">
        <f t="shared" si="0"/>
        <v>0</v>
      </c>
      <c r="X51" s="72">
        <f t="shared" si="0"/>
        <v>0</v>
      </c>
      <c r="Y51" s="72">
        <f t="shared" si="0"/>
        <v>0</v>
      </c>
      <c r="Z51" s="72">
        <f t="shared" si="0"/>
        <v>0</v>
      </c>
      <c r="AA51" s="72">
        <f t="shared" si="0"/>
        <v>0</v>
      </c>
      <c r="AB51" s="72">
        <f t="shared" si="0"/>
        <v>0</v>
      </c>
      <c r="AC51" s="72">
        <f t="shared" ref="AC51:AX51" si="1">SUMIF($O46:$O50,"Interest",AC46:AC50)+SUMIF($O46:$O50,"Depreciation",AC46:AC50)+SUMIF($O46:$O50,"Operating Costs",AC46:AC50)+SUMIF($O46:$O50,"Allocations",AC46:AC50)</f>
        <v>0</v>
      </c>
      <c r="AD51" s="72">
        <f t="shared" si="1"/>
        <v>0</v>
      </c>
      <c r="AE51" s="72">
        <f t="shared" si="1"/>
        <v>0</v>
      </c>
      <c r="AF51" s="72">
        <f t="shared" si="1"/>
        <v>0</v>
      </c>
      <c r="AG51" s="72">
        <f t="shared" si="1"/>
        <v>0</v>
      </c>
      <c r="AH51" s="72">
        <f t="shared" si="1"/>
        <v>0</v>
      </c>
      <c r="AI51" s="72">
        <f t="shared" si="1"/>
        <v>0</v>
      </c>
      <c r="AJ51" s="72">
        <f t="shared" si="1"/>
        <v>0</v>
      </c>
      <c r="AK51" s="72">
        <f t="shared" si="1"/>
        <v>0</v>
      </c>
      <c r="AL51" s="72">
        <f t="shared" si="1"/>
        <v>0</v>
      </c>
      <c r="AM51" s="72">
        <f t="shared" si="1"/>
        <v>0</v>
      </c>
      <c r="AN51" s="72">
        <f t="shared" si="1"/>
        <v>0</v>
      </c>
      <c r="AO51" s="72">
        <f t="shared" si="1"/>
        <v>0</v>
      </c>
      <c r="AP51" s="72">
        <f t="shared" si="1"/>
        <v>0</v>
      </c>
      <c r="AQ51" s="72">
        <f t="shared" si="1"/>
        <v>0</v>
      </c>
      <c r="AR51" s="72">
        <f t="shared" si="1"/>
        <v>0</v>
      </c>
      <c r="AS51" s="72">
        <f t="shared" si="1"/>
        <v>0</v>
      </c>
      <c r="AT51" s="72">
        <f t="shared" si="1"/>
        <v>0</v>
      </c>
      <c r="AU51" s="72">
        <f t="shared" si="1"/>
        <v>0</v>
      </c>
      <c r="AV51" s="72">
        <f t="shared" si="1"/>
        <v>0</v>
      </c>
      <c r="AW51" s="72">
        <f t="shared" si="1"/>
        <v>0</v>
      </c>
      <c r="AX51" s="73">
        <f t="shared" si="1"/>
        <v>0</v>
      </c>
    </row>
    <row r="52" spans="1:50" ht="5.25" customHeight="1" x14ac:dyDescent="0.2">
      <c r="A52" s="28" t="s">
        <v>178</v>
      </c>
      <c r="H52" s="74"/>
      <c r="I52" s="103"/>
      <c r="J52" s="75"/>
      <c r="K52" s="106"/>
      <c r="L52" s="75"/>
      <c r="M52" s="106"/>
      <c r="N52" s="109"/>
      <c r="O52" s="75"/>
      <c r="P52" s="76"/>
      <c r="Q52" s="75"/>
      <c r="R52" s="76"/>
      <c r="S52" s="76"/>
      <c r="T52" s="76"/>
      <c r="U52" s="76"/>
      <c r="V52" s="76"/>
      <c r="W52" s="76"/>
      <c r="X52" s="76"/>
      <c r="Y52" s="76"/>
      <c r="Z52" s="76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</row>
    <row r="53" spans="1:50" s="63" customFormat="1" ht="18" customHeight="1" thickBot="1" x14ac:dyDescent="0.3">
      <c r="A53" s="64" t="s">
        <v>232</v>
      </c>
      <c r="B53" s="64"/>
      <c r="C53" s="64"/>
      <c r="D53" s="64"/>
      <c r="E53" s="64"/>
      <c r="F53" s="64"/>
      <c r="G53" s="66" t="s">
        <v>40</v>
      </c>
      <c r="H53" s="78"/>
      <c r="I53" s="79"/>
      <c r="J53" s="79"/>
      <c r="K53" s="80"/>
      <c r="L53" s="78" t="s">
        <v>233</v>
      </c>
      <c r="M53" s="79"/>
      <c r="N53" s="79"/>
      <c r="O53" s="79"/>
      <c r="P53" s="81"/>
      <c r="Q53" s="79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</row>
    <row r="54" spans="1:50" ht="6.95" customHeight="1" x14ac:dyDescent="0.2">
      <c r="A54" s="28" t="s">
        <v>234</v>
      </c>
      <c r="G54" s="26" t="s">
        <v>40</v>
      </c>
      <c r="H54" s="83"/>
      <c r="I54" s="61"/>
      <c r="J54" s="83"/>
      <c r="K54" s="61"/>
      <c r="L54" s="61"/>
      <c r="M54" s="83"/>
      <c r="N54" s="83"/>
      <c r="O54" s="83"/>
      <c r="P54" s="84"/>
      <c r="Q54" s="83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</row>
    <row r="55" spans="1:50" ht="6.95" customHeight="1" x14ac:dyDescent="0.2">
      <c r="A55" s="28" t="s">
        <v>178</v>
      </c>
      <c r="H55" s="83"/>
      <c r="I55" s="61"/>
      <c r="J55" s="83"/>
      <c r="K55" s="61"/>
      <c r="L55" s="61"/>
      <c r="M55" s="83"/>
      <c r="N55" s="83"/>
      <c r="O55" s="83"/>
      <c r="P55" s="84"/>
      <c r="Q55" s="83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</row>
    <row r="56" spans="1:50" s="63" customFormat="1" ht="18" customHeight="1" thickBot="1" x14ac:dyDescent="0.3">
      <c r="A56" s="64" t="s">
        <v>232</v>
      </c>
      <c r="B56" s="64"/>
      <c r="C56" s="64"/>
      <c r="D56" s="64"/>
      <c r="E56" s="64"/>
      <c r="F56" s="64"/>
      <c r="G56" s="66" t="s">
        <v>40</v>
      </c>
      <c r="H56" s="78"/>
      <c r="I56" s="79"/>
      <c r="J56" s="78" t="s">
        <v>235</v>
      </c>
      <c r="K56" s="79"/>
      <c r="L56" s="79"/>
      <c r="M56" s="79"/>
      <c r="N56" s="79"/>
      <c r="O56" s="79"/>
      <c r="P56" s="81"/>
      <c r="Q56" s="79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</row>
    <row r="57" spans="1:50" ht="8.25" customHeight="1" x14ac:dyDescent="0.2">
      <c r="A57" s="28" t="s">
        <v>236</v>
      </c>
      <c r="G57" s="26" t="s">
        <v>40</v>
      </c>
      <c r="H57" s="83"/>
      <c r="I57" s="83"/>
      <c r="J57" s="83"/>
      <c r="K57" s="61"/>
      <c r="L57" s="61"/>
      <c r="M57" s="83"/>
      <c r="N57" s="83"/>
      <c r="O57" s="83"/>
      <c r="P57" s="84"/>
      <c r="Q57" s="83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</row>
    <row r="58" spans="1:50" ht="18" customHeight="1" x14ac:dyDescent="0.2">
      <c r="A58" s="28" t="s">
        <v>237</v>
      </c>
      <c r="H58" s="83"/>
      <c r="I58" s="83"/>
      <c r="J58" s="83"/>
      <c r="K58" s="61"/>
      <c r="L58" s="61"/>
      <c r="M58" s="83"/>
      <c r="N58" s="83"/>
      <c r="O58" s="83"/>
      <c r="P58" s="84"/>
      <c r="Q58" s="83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</row>
    <row r="59" spans="1:50" s="63" customFormat="1" ht="15.75" customHeight="1" thickBot="1" x14ac:dyDescent="0.3">
      <c r="A59" s="64" t="s">
        <v>232</v>
      </c>
      <c r="B59" s="64"/>
      <c r="C59" s="64"/>
      <c r="D59" s="64"/>
      <c r="E59" s="64"/>
      <c r="F59" s="64"/>
      <c r="G59" s="66" t="s">
        <v>40</v>
      </c>
      <c r="H59" s="78" t="s">
        <v>238</v>
      </c>
      <c r="I59" s="79"/>
      <c r="J59" s="79"/>
      <c r="K59" s="79"/>
      <c r="L59" s="79"/>
      <c r="M59" s="79"/>
      <c r="N59" s="79"/>
      <c r="O59" s="79"/>
      <c r="P59" s="81"/>
      <c r="Q59" s="79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</row>
    <row r="60" spans="1:50" ht="15.75" customHeight="1" x14ac:dyDescent="0.2">
      <c r="A60" s="28" t="s">
        <v>236</v>
      </c>
      <c r="G60" s="26" t="s">
        <v>40</v>
      </c>
      <c r="H60" s="83"/>
      <c r="I60" s="83"/>
      <c r="J60" s="83"/>
      <c r="K60" s="61"/>
      <c r="L60" s="61"/>
      <c r="M60" s="83"/>
      <c r="N60" s="83"/>
      <c r="O60" s="83"/>
      <c r="P60" s="84"/>
      <c r="Q60" s="83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</row>
    <row r="61" spans="1:50" s="63" customFormat="1" ht="13.5" thickBot="1" x14ac:dyDescent="0.3">
      <c r="A61" s="64" t="s">
        <v>232</v>
      </c>
      <c r="B61" s="64"/>
      <c r="C61" s="64"/>
      <c r="D61" s="64"/>
      <c r="E61" s="64"/>
      <c r="F61" s="64"/>
      <c r="G61" s="66" t="s">
        <v>40</v>
      </c>
      <c r="H61" s="78" t="s">
        <v>239</v>
      </c>
      <c r="I61" s="78"/>
      <c r="J61" s="79"/>
      <c r="K61" s="79"/>
      <c r="L61" s="79"/>
      <c r="M61" s="79"/>
      <c r="N61" s="79"/>
      <c r="O61" s="79"/>
      <c r="P61" s="81"/>
      <c r="Q61" s="79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</row>
    <row r="62" spans="1:50" x14ac:dyDescent="0.2">
      <c r="A62" s="28" t="s">
        <v>178</v>
      </c>
      <c r="G62" s="26" t="s">
        <v>40</v>
      </c>
      <c r="U62" s="87"/>
      <c r="V62" s="87"/>
      <c r="Z62" s="87"/>
      <c r="AA62" s="87"/>
      <c r="AB62" s="87"/>
    </row>
    <row r="63" spans="1:50" x14ac:dyDescent="0.2">
      <c r="A63" s="28" t="s">
        <v>178</v>
      </c>
      <c r="H63" s="111" t="s">
        <v>240</v>
      </c>
      <c r="I63" s="111"/>
      <c r="J63" s="89"/>
      <c r="K63" s="89"/>
      <c r="M63" s="111"/>
      <c r="N63" s="111"/>
      <c r="O63" s="89"/>
      <c r="P63" s="89"/>
      <c r="Q63" s="89"/>
      <c r="S63" s="90"/>
      <c r="T63" s="90"/>
      <c r="U63" s="90"/>
      <c r="V63" s="90"/>
      <c r="W63" s="90"/>
      <c r="X63" s="90"/>
      <c r="Y63" s="90"/>
      <c r="Z63" s="90"/>
      <c r="AA63" s="90"/>
      <c r="AB63" s="90"/>
    </row>
    <row r="64" spans="1:50" x14ac:dyDescent="0.2">
      <c r="U64" s="87"/>
      <c r="V64" s="87"/>
      <c r="Z64" s="87"/>
      <c r="AA64" s="87"/>
      <c r="AB64" s="87"/>
    </row>
    <row r="65" spans="21:28" x14ac:dyDescent="0.2">
      <c r="U65" s="87"/>
      <c r="V65" s="87"/>
      <c r="Z65" s="87"/>
      <c r="AA65" s="87"/>
      <c r="AB65" s="87"/>
    </row>
    <row r="66" spans="21:28" x14ac:dyDescent="0.2">
      <c r="U66" s="87"/>
      <c r="V66" s="87"/>
      <c r="Z66" s="87"/>
      <c r="AA66" s="87"/>
      <c r="AB66" s="87"/>
    </row>
    <row r="67" spans="21:28" x14ac:dyDescent="0.2">
      <c r="U67" s="87"/>
      <c r="V67" s="87"/>
      <c r="Z67" s="87"/>
      <c r="AA67" s="87"/>
      <c r="AB67" s="87"/>
    </row>
    <row r="68" spans="21:28" x14ac:dyDescent="0.2">
      <c r="U68" s="87"/>
      <c r="V68" s="87"/>
      <c r="Z68" s="87"/>
      <c r="AA68" s="87"/>
      <c r="AB68" s="87"/>
    </row>
    <row r="69" spans="21:28" x14ac:dyDescent="0.2">
      <c r="U69" s="87"/>
      <c r="V69" s="87"/>
      <c r="Z69" s="87"/>
      <c r="AA69" s="87"/>
      <c r="AB69" s="87"/>
    </row>
    <row r="70" spans="21:28" x14ac:dyDescent="0.2">
      <c r="U70" s="87"/>
      <c r="V70" s="87"/>
      <c r="Z70" s="87"/>
      <c r="AA70" s="87"/>
      <c r="AB70" s="87"/>
    </row>
    <row r="71" spans="21:28" x14ac:dyDescent="0.2">
      <c r="U71" s="87"/>
      <c r="V71" s="87"/>
      <c r="Z71" s="87"/>
      <c r="AA71" s="87"/>
      <c r="AB71" s="87"/>
    </row>
    <row r="72" spans="21:28" x14ac:dyDescent="0.2">
      <c r="U72" s="87"/>
      <c r="V72" s="87"/>
      <c r="Z72" s="87"/>
      <c r="AA72" s="87"/>
      <c r="AB72" s="87"/>
    </row>
    <row r="73" spans="21:28" x14ac:dyDescent="0.2">
      <c r="U73" s="87"/>
      <c r="V73" s="87"/>
      <c r="Z73" s="87"/>
      <c r="AA73" s="87"/>
      <c r="AB73" s="87"/>
    </row>
    <row r="74" spans="21:28" x14ac:dyDescent="0.2">
      <c r="U74" s="87"/>
      <c r="V74" s="87"/>
      <c r="Z74" s="87"/>
      <c r="AA74" s="87"/>
      <c r="AB74" s="87"/>
    </row>
    <row r="75" spans="21:28" x14ac:dyDescent="0.2">
      <c r="U75" s="87"/>
      <c r="V75" s="87"/>
      <c r="Z75" s="87"/>
      <c r="AA75" s="87"/>
      <c r="AB75" s="87"/>
    </row>
    <row r="76" spans="21:28" x14ac:dyDescent="0.2">
      <c r="U76" s="87"/>
      <c r="V76" s="87"/>
      <c r="Z76" s="87"/>
      <c r="AA76" s="87"/>
      <c r="AB76" s="87"/>
    </row>
    <row r="77" spans="21:28" x14ac:dyDescent="0.2">
      <c r="U77" s="87"/>
      <c r="V77" s="87"/>
      <c r="Z77" s="87"/>
      <c r="AA77" s="87"/>
      <c r="AB77" s="87"/>
    </row>
    <row r="78" spans="21:28" x14ac:dyDescent="0.2">
      <c r="U78" s="87"/>
      <c r="V78" s="87"/>
      <c r="Z78" s="87"/>
      <c r="AA78" s="87"/>
      <c r="AB78" s="87"/>
    </row>
    <row r="79" spans="21:28" x14ac:dyDescent="0.2">
      <c r="U79" s="87"/>
      <c r="V79" s="87"/>
      <c r="Z79" s="87"/>
      <c r="AA79" s="87"/>
      <c r="AB79" s="87"/>
    </row>
    <row r="80" spans="21:28" x14ac:dyDescent="0.2">
      <c r="U80" s="87"/>
      <c r="V80" s="87"/>
      <c r="Z80" s="87"/>
      <c r="AA80" s="87"/>
      <c r="AB80" s="87"/>
    </row>
    <row r="81" spans="21:28" x14ac:dyDescent="0.2">
      <c r="U81" s="87"/>
      <c r="V81" s="87"/>
      <c r="Z81" s="87"/>
      <c r="AA81" s="87"/>
      <c r="AB81" s="87"/>
    </row>
    <row r="82" spans="21:28" x14ac:dyDescent="0.2">
      <c r="U82" s="87"/>
      <c r="V82" s="87"/>
      <c r="Z82" s="87"/>
      <c r="AA82" s="87"/>
      <c r="AB82" s="87"/>
    </row>
    <row r="83" spans="21:28" x14ac:dyDescent="0.2">
      <c r="U83" s="87"/>
      <c r="V83" s="87"/>
      <c r="Z83" s="87"/>
      <c r="AA83" s="87"/>
      <c r="AB83" s="87"/>
    </row>
    <row r="84" spans="21:28" x14ac:dyDescent="0.2">
      <c r="U84" s="87"/>
      <c r="V84" s="87"/>
      <c r="Z84" s="87"/>
      <c r="AA84" s="87"/>
      <c r="AB84" s="87"/>
    </row>
    <row r="85" spans="21:28" x14ac:dyDescent="0.2">
      <c r="U85" s="87"/>
      <c r="V85" s="87"/>
      <c r="Z85" s="87"/>
      <c r="AA85" s="87"/>
      <c r="AB85" s="87"/>
    </row>
    <row r="86" spans="21:28" x14ac:dyDescent="0.2">
      <c r="U86" s="87"/>
      <c r="V86" s="87"/>
      <c r="Z86" s="87"/>
      <c r="AA86" s="87"/>
      <c r="AB86" s="87"/>
    </row>
    <row r="87" spans="21:28" x14ac:dyDescent="0.2">
      <c r="U87" s="87"/>
      <c r="V87" s="87"/>
      <c r="Z87" s="87"/>
      <c r="AA87" s="87"/>
      <c r="AB87" s="87"/>
    </row>
    <row r="88" spans="21:28" x14ac:dyDescent="0.2">
      <c r="U88" s="87"/>
      <c r="V88" s="87"/>
      <c r="Z88" s="87"/>
      <c r="AA88" s="87"/>
      <c r="AB88" s="87"/>
    </row>
    <row r="89" spans="21:28" x14ac:dyDescent="0.2">
      <c r="U89" s="87"/>
      <c r="V89" s="87"/>
      <c r="Z89" s="87"/>
      <c r="AA89" s="87"/>
      <c r="AB89" s="87"/>
    </row>
    <row r="90" spans="21:28" x14ac:dyDescent="0.2">
      <c r="U90" s="87"/>
      <c r="V90" s="87"/>
      <c r="Z90" s="87"/>
      <c r="AA90" s="87"/>
      <c r="AB90" s="87"/>
    </row>
    <row r="91" spans="21:28" x14ac:dyDescent="0.2">
      <c r="U91" s="87"/>
      <c r="V91" s="87"/>
      <c r="Z91" s="87"/>
      <c r="AA91" s="87"/>
      <c r="AB91" s="87"/>
    </row>
    <row r="92" spans="21:28" x14ac:dyDescent="0.2">
      <c r="U92" s="87"/>
      <c r="V92" s="87"/>
      <c r="Z92" s="87"/>
      <c r="AA92" s="87"/>
      <c r="AB92" s="87"/>
    </row>
    <row r="93" spans="21:28" x14ac:dyDescent="0.2">
      <c r="U93" s="87"/>
      <c r="V93" s="87"/>
      <c r="Z93" s="87"/>
      <c r="AA93" s="87"/>
      <c r="AB93" s="87"/>
    </row>
    <row r="94" spans="21:28" x14ac:dyDescent="0.2">
      <c r="U94" s="87"/>
      <c r="V94" s="87"/>
      <c r="Z94" s="87"/>
      <c r="AA94" s="87"/>
      <c r="AB94" s="87"/>
    </row>
    <row r="95" spans="21:28" x14ac:dyDescent="0.2">
      <c r="U95" s="87"/>
      <c r="V95" s="87"/>
      <c r="Z95" s="87"/>
      <c r="AA95" s="87"/>
      <c r="AB95" s="87"/>
    </row>
    <row r="96" spans="21:28" x14ac:dyDescent="0.2">
      <c r="U96" s="87"/>
      <c r="V96" s="87"/>
      <c r="Z96" s="87"/>
      <c r="AA96" s="87"/>
      <c r="AB96" s="87"/>
    </row>
    <row r="97" spans="19:28" x14ac:dyDescent="0.2">
      <c r="U97" s="87"/>
      <c r="V97" s="87"/>
      <c r="Z97" s="87"/>
      <c r="AA97" s="87"/>
      <c r="AB97" s="87"/>
    </row>
    <row r="98" spans="19:28" x14ac:dyDescent="0.2">
      <c r="U98" s="87"/>
      <c r="V98" s="87"/>
      <c r="Z98" s="87"/>
      <c r="AA98" s="87"/>
      <c r="AB98" s="87"/>
    </row>
    <row r="99" spans="19:28" x14ac:dyDescent="0.2">
      <c r="U99" s="87"/>
      <c r="V99" s="87"/>
      <c r="Z99" s="87"/>
      <c r="AA99" s="87"/>
      <c r="AB99" s="87"/>
    </row>
    <row r="100" spans="19:28" x14ac:dyDescent="0.2">
      <c r="S100" s="91"/>
      <c r="T100" s="92"/>
      <c r="U100" s="92"/>
      <c r="V100" s="91"/>
      <c r="W100" s="91"/>
      <c r="X100" s="91"/>
      <c r="Y100" s="91"/>
      <c r="Z100" s="92"/>
      <c r="AA100" s="91"/>
      <c r="AB100" s="91"/>
    </row>
    <row r="101" spans="19:28" x14ac:dyDescent="0.2">
      <c r="S101" s="91"/>
      <c r="T101" s="92"/>
      <c r="U101" s="92"/>
      <c r="V101" s="91"/>
      <c r="W101" s="91"/>
      <c r="X101" s="91"/>
      <c r="Y101" s="91"/>
      <c r="Z101" s="92"/>
      <c r="AA101" s="91"/>
      <c r="AB101" s="91"/>
    </row>
    <row r="102" spans="19:28" x14ac:dyDescent="0.2">
      <c r="S102" s="91"/>
      <c r="T102" s="92"/>
      <c r="U102" s="92"/>
      <c r="V102" s="93"/>
      <c r="W102" s="93"/>
      <c r="X102" s="93"/>
      <c r="Y102" s="91"/>
      <c r="Z102" s="92"/>
      <c r="AA102" s="91"/>
      <c r="AB102" s="91"/>
    </row>
    <row r="103" spans="19:28" x14ac:dyDescent="0.2">
      <c r="S103" s="91"/>
      <c r="T103" s="92"/>
      <c r="U103" s="92"/>
      <c r="V103" s="91"/>
      <c r="W103" s="91"/>
      <c r="X103" s="91"/>
      <c r="Y103" s="91"/>
      <c r="Z103" s="92"/>
      <c r="AA103" s="91"/>
      <c r="AB103" s="91"/>
    </row>
  </sheetData>
  <mergeCells count="7">
    <mergeCell ref="H63:I63"/>
    <mergeCell ref="M63:N63"/>
    <mergeCell ref="B4:M4"/>
    <mergeCell ref="I46:I52"/>
    <mergeCell ref="K46:K52"/>
    <mergeCell ref="M46:M52"/>
    <mergeCell ref="N46:N52"/>
  </mergeCells>
  <printOptions horizontalCentered="1"/>
  <pageMargins left="0.23622047244094499" right="0.23622047244094499" top="0.74803149606299202" bottom="0.74803149606299202" header="0.31496062992126" footer="0.31496062992126"/>
  <pageSetup paperSize="9" scale="41" fitToHeight="0" orientation="landscape" r:id="rId1"/>
  <headerFooter scaleWithDoc="0">
    <oddHeader>&amp;C&amp;"Georgia,Regular"&amp;12Wellington City Council
Confidential</oddHeader>
    <oddFooter>&amp;L&amp;P of &amp;N&amp;RPrinted on &amp;D at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5E19618A8A5149932BBFEB931988BE" ma:contentTypeVersion="12" ma:contentTypeDescription="Create a new document." ma:contentTypeScope="" ma:versionID="fd37a09d2f217164f0ef1ecdf66f05ba">
  <xsd:schema xmlns:xsd="http://www.w3.org/2001/XMLSchema" xmlns:xs="http://www.w3.org/2001/XMLSchema" xmlns:p="http://schemas.microsoft.com/office/2006/metadata/properties" xmlns:ns3="28ca0652-f0ce-4463-a60d-ade12088ca64" xmlns:ns4="3e230fb2-7d26-43db-a447-268690033028" targetNamespace="http://schemas.microsoft.com/office/2006/metadata/properties" ma:root="true" ma:fieldsID="fcb8010b61c00cf1059832d18c9cc1e1" ns3:_="" ns4:_="">
    <xsd:import namespace="28ca0652-f0ce-4463-a60d-ade12088ca64"/>
    <xsd:import namespace="3e230fb2-7d26-43db-a447-26869003302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a0652-f0ce-4463-a60d-ade12088ca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30fb2-7d26-43db-a447-2686900330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CEA955-8D4F-4FD9-BC90-232142249B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B1E26E-A7C0-44D5-BF4D-E53767458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ca0652-f0ce-4463-a60d-ade12088ca64"/>
    <ds:schemaRef ds:uri="3e230fb2-7d26-43db-a447-26869003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FFD06B-48E0-40C4-AF04-A82332E0A127}">
  <ds:schemaRefs>
    <ds:schemaRef ds:uri="http://schemas.openxmlformats.org/package/2006/metadata/core-properties"/>
    <ds:schemaRef ds:uri="28ca0652-f0ce-4463-a60d-ade12088ca64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3e230fb2-7d26-43db-a447-268690033028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STRATEGY- ACTIVITY DET 4 (OPX)R</vt:lpstr>
      <vt:lpstr>_defntmp_</vt:lpstr>
      <vt:lpstr>_defntmp_!Print_Titles</vt:lpstr>
      <vt:lpstr>'STRATEGY- ACTIVITY DET 4 (OPX)R'!Print_Titles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Bhagyesh Patel</dc:creator>
  <cp:keywords/>
  <dc:description/>
  <cp:lastModifiedBy>Geoffrey Coe</cp:lastModifiedBy>
  <dcterms:created xsi:type="dcterms:W3CDTF">2021-06-09T02:32:17Z</dcterms:created>
  <dcterms:modified xsi:type="dcterms:W3CDTF">2021-06-09T04:51:37Z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0x0101002F5E19618A8A5149932BBFEB931988BE</vt:lpwstr>
  </property>
</Properties>
</file>